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Мужчины-ранг" sheetId="1" r:id="rId1"/>
    <sheet name="Женщины-ранг" sheetId="2" r:id="rId2"/>
    <sheet name="Мужчины-отбор" sheetId="3" r:id="rId3"/>
    <sheet name="Женщины-отбор" sheetId="4" r:id="rId4"/>
  </sheets>
  <definedNames/>
  <calcPr fullCalcOnLoad="1"/>
</workbook>
</file>

<file path=xl/sharedStrings.xml><?xml version="1.0" encoding="utf-8"?>
<sst xmlns="http://schemas.openxmlformats.org/spreadsheetml/2006/main" count="5159" uniqueCount="177">
  <si>
    <t>Минаков Александр</t>
  </si>
  <si>
    <t>Лазарев Григорий</t>
  </si>
  <si>
    <t>Виноградова Наталья</t>
  </si>
  <si>
    <t>Терехова Екатерина</t>
  </si>
  <si>
    <t xml:space="preserve">Пшеничная Елена    </t>
  </si>
  <si>
    <t>Слепова Мария</t>
  </si>
  <si>
    <t>Трубкина Анастасия</t>
  </si>
  <si>
    <t>Жердева Ольга</t>
  </si>
  <si>
    <t>Нестерова Анна</t>
  </si>
  <si>
    <t>Сухарева Нина</t>
  </si>
  <si>
    <t>Доронин Сергей</t>
  </si>
  <si>
    <t>Лемесев Максим</t>
  </si>
  <si>
    <t>Нюберг Ирина</t>
  </si>
  <si>
    <t>Хельдерт Елена</t>
  </si>
  <si>
    <t>Пшестанчик Ирина</t>
  </si>
  <si>
    <t>Чукарева Алена</t>
  </si>
  <si>
    <t>Коломнина Екатерина</t>
  </si>
  <si>
    <t>Беркаль Александра</t>
  </si>
  <si>
    <t>Лавринович Артем</t>
  </si>
  <si>
    <t>Калинин Олег</t>
  </si>
  <si>
    <t>Грибанов Глеб</t>
  </si>
  <si>
    <t>Ряполов Роман</t>
  </si>
  <si>
    <t>№</t>
  </si>
  <si>
    <t xml:space="preserve">Бортник Алексей    </t>
  </si>
  <si>
    <t>Костылев Егор</t>
  </si>
  <si>
    <t>Масный Юрий</t>
  </si>
  <si>
    <t>Масный Дмитрий</t>
  </si>
  <si>
    <t>Ефимов Роман</t>
  </si>
  <si>
    <t>Климов Игорь</t>
  </si>
  <si>
    <t>Брыков Игорь</t>
  </si>
  <si>
    <t>Фамилия  Имя</t>
  </si>
  <si>
    <t>г.р.</t>
  </si>
  <si>
    <t>Текущий ранг</t>
  </si>
  <si>
    <t xml:space="preserve">Ранг подсчитал </t>
  </si>
  <si>
    <t>Примечание:</t>
  </si>
  <si>
    <t>Ранг подсчитывается по следующей формуле: (2-Туч/Тпоб)*коэфф</t>
  </si>
  <si>
    <t>С международных соревнований и чемпионатов России в ранге учитываются все  москвичи, независимо от занятого места</t>
  </si>
  <si>
    <t>средний</t>
  </si>
  <si>
    <t>Коэффициент</t>
  </si>
  <si>
    <t>Шорохов Сергей</t>
  </si>
  <si>
    <t>Ященко Сергей</t>
  </si>
  <si>
    <t xml:space="preserve">Савченко Анна       </t>
  </si>
  <si>
    <t>Грибанова Татьяна</t>
  </si>
  <si>
    <t>Гаврилов Евгений</t>
  </si>
  <si>
    <t>Плешкан Аурел</t>
  </si>
  <si>
    <t>Данильченков Дмитрий</t>
  </si>
  <si>
    <t>Тихонов Николай</t>
  </si>
  <si>
    <t>Бездыга Андрей</t>
  </si>
  <si>
    <t>Чистяков Станислав</t>
  </si>
  <si>
    <t>Рябинин Петр</t>
  </si>
  <si>
    <t>Голенев Дмитрий</t>
  </si>
  <si>
    <t>Минаков Алексей</t>
  </si>
  <si>
    <t>Митерев Егор</t>
  </si>
  <si>
    <t>Коробов Дмитрий</t>
  </si>
  <si>
    <t>Ермаченков Алексей</t>
  </si>
  <si>
    <t>Беркаль Артем</t>
  </si>
  <si>
    <t>В  зачет идут финальные старты</t>
  </si>
  <si>
    <r>
      <t>( 3+3 по  спортивному принцип</t>
    </r>
    <r>
      <rPr>
        <sz val="12"/>
        <rFont val="Arial"/>
        <family val="2"/>
      </rPr>
      <t xml:space="preserve">. 1+1 определяется решением тренерской группы. Участие личников  в соревнованиях рассматривается тренерским активом по заявке тренеров </t>
    </r>
  </si>
  <si>
    <t xml:space="preserve">или самих участников  за месяц до Чемпионата России. </t>
  </si>
  <si>
    <t>Зузов Иван</t>
  </si>
  <si>
    <t>Зузов Тимофей</t>
  </si>
  <si>
    <t>Коржова Наталья</t>
  </si>
  <si>
    <t>Костина Анастасия</t>
  </si>
  <si>
    <t>Глухов Валерий</t>
  </si>
  <si>
    <t>Горячев Михаил</t>
  </si>
  <si>
    <t>Капитонов Максим</t>
  </si>
  <si>
    <t>Сергеева Ольга</t>
  </si>
  <si>
    <t>Сухов Артем</t>
  </si>
  <si>
    <t>Афанасьев Владимир</t>
  </si>
  <si>
    <t>МК(24.04)</t>
  </si>
  <si>
    <t>Крылова Мария</t>
  </si>
  <si>
    <t>Минаева Ольга</t>
  </si>
  <si>
    <t>Кулакова Юлия</t>
  </si>
  <si>
    <t>Ганичева Ольга</t>
  </si>
  <si>
    <t>Зеленцова Галина</t>
  </si>
  <si>
    <t>Зимина Юлия</t>
  </si>
  <si>
    <t>Соломеннов Сергей</t>
  </si>
  <si>
    <t>Тихомирова Валентина</t>
  </si>
  <si>
    <t>Фадеева Татьяна</t>
  </si>
  <si>
    <t>Зайцева Мария</t>
  </si>
  <si>
    <t>Фокина Марина</t>
  </si>
  <si>
    <t>Ганичев Павел</t>
  </si>
  <si>
    <t>Холопов Андрей</t>
  </si>
  <si>
    <t>Жердев Владимир</t>
  </si>
  <si>
    <t>Сологубов Федор</t>
  </si>
  <si>
    <t>-</t>
  </si>
  <si>
    <t>Тихонов Глеб</t>
  </si>
  <si>
    <t>Роменский Дмитрий</t>
  </si>
  <si>
    <t>Попов Егор</t>
  </si>
  <si>
    <t>Тремпольцев Александр</t>
  </si>
  <si>
    <t>Сухарев Петр</t>
  </si>
  <si>
    <t>Осипов Сергей</t>
  </si>
  <si>
    <t>Зотов Алексей</t>
  </si>
  <si>
    <t>Рыбаков Андрей</t>
  </si>
  <si>
    <t>Сытов Николай</t>
  </si>
  <si>
    <t>Немченко Елена</t>
  </si>
  <si>
    <t>Захарова Анна</t>
  </si>
  <si>
    <t>Захарова Ольга</t>
  </si>
  <si>
    <t>Довжик Лидия</t>
  </si>
  <si>
    <t>Русанова Елена</t>
  </si>
  <si>
    <t>Куклин Алексей</t>
  </si>
  <si>
    <t>Гуреев Борис</t>
  </si>
  <si>
    <t>Лопатин Николай</t>
  </si>
  <si>
    <t>Лацис Иван</t>
  </si>
  <si>
    <t>Шигаев Анатолий</t>
  </si>
  <si>
    <t>Симаков Максим</t>
  </si>
  <si>
    <t>Митерёва Ольга</t>
  </si>
  <si>
    <t>Галкина Марина</t>
  </si>
  <si>
    <t>Бурнаева Анна</t>
  </si>
  <si>
    <t>Дудникова Татьяна</t>
  </si>
  <si>
    <t>Макарова Мария</t>
  </si>
  <si>
    <t>Минакова Екатерина</t>
  </si>
  <si>
    <t>Реброва Екатерина</t>
  </si>
  <si>
    <t>Черных Ксения</t>
  </si>
  <si>
    <t>Ср.ранг2011</t>
  </si>
  <si>
    <t>КР(20.03)</t>
  </si>
  <si>
    <t>В зачет идет 7лучших стартов, из них обязательно одного чемпионата Москвы</t>
  </si>
  <si>
    <t>C Чемпионата  Москвы, Всероссийских соревнований и первенств России среди юниоров в ранг попадают первые 20 мест из протокола</t>
  </si>
  <si>
    <t>В зачет идет 6лучших стартов (средний ранг 2010 +  5 лучших ранговых стартов)</t>
  </si>
  <si>
    <r>
      <t xml:space="preserve">  Сборная команда гор. Москвы 2010 года (4+4) </t>
    </r>
    <r>
      <rPr>
        <sz val="12"/>
        <rFont val="Arial"/>
        <family val="2"/>
      </rPr>
      <t xml:space="preserve">для участия в Чемпионате России  2011 года определяется активом тренерского совета к 20.08.2011г.  </t>
    </r>
  </si>
  <si>
    <t>Ранг 2010</t>
  </si>
  <si>
    <t>КР(13.03)</t>
  </si>
  <si>
    <t>Росинк Марина</t>
  </si>
  <si>
    <t>ВС(25.03)</t>
  </si>
  <si>
    <t>ВС(26.03)</t>
  </si>
  <si>
    <t>ВС(27.03)</t>
  </si>
  <si>
    <t>МК(23.04)</t>
  </si>
  <si>
    <t>Аверьянов Игорь</t>
  </si>
  <si>
    <t>ВС(01.05)</t>
  </si>
  <si>
    <t>ВС(02.05)</t>
  </si>
  <si>
    <t>ВС(03.05)</t>
  </si>
  <si>
    <t>Марычева Алевтина</t>
  </si>
  <si>
    <t>ЧМ(14.05)</t>
  </si>
  <si>
    <t>Шорохова Лидия</t>
  </si>
  <si>
    <t>Рыбедюк Галина</t>
  </si>
  <si>
    <t>Тихонова Зоя</t>
  </si>
  <si>
    <t>Банникова Елена</t>
  </si>
  <si>
    <t>Ященко Мария</t>
  </si>
  <si>
    <t>Грицан Руслан</t>
  </si>
  <si>
    <t>ЧР(22.05)</t>
  </si>
  <si>
    <t>ЧР(23.05)</t>
  </si>
  <si>
    <t>Рябкина Татьяна</t>
  </si>
  <si>
    <t>ЧР(12.06)</t>
  </si>
  <si>
    <t>ЧР(13.06)</t>
  </si>
  <si>
    <t>44.66</t>
  </si>
  <si>
    <t>ПМ(03.07)</t>
  </si>
  <si>
    <t>ПМ(04.07</t>
  </si>
  <si>
    <t>ПМ(07.07)</t>
  </si>
  <si>
    <t>ЧМира(16.08)</t>
  </si>
  <si>
    <t>ЧМира(17.08)</t>
  </si>
  <si>
    <t>ЧМира(19.08)</t>
  </si>
  <si>
    <t>ПР(01.08)</t>
  </si>
  <si>
    <t>ПР(02.08)</t>
  </si>
  <si>
    <t>ПР(03.08)</t>
  </si>
  <si>
    <t>Гончарова Полина</t>
  </si>
  <si>
    <t>Богачева Галина</t>
  </si>
  <si>
    <t>ЧМ(17.09)</t>
  </si>
  <si>
    <t>ЧР(15.10)</t>
  </si>
  <si>
    <t>ЧР(30.08)</t>
  </si>
  <si>
    <t>ЧР(31.08)</t>
  </si>
  <si>
    <t>ЧМ(02.10)</t>
  </si>
  <si>
    <t>Хрипливая Евгения</t>
  </si>
  <si>
    <t>Зрелина Алена</t>
  </si>
  <si>
    <t>Селезнева Анна</t>
  </si>
  <si>
    <t>Слепов Илья</t>
  </si>
  <si>
    <t>Шорохов Александр</t>
  </si>
  <si>
    <t>Архипов Владимир</t>
  </si>
  <si>
    <t>Хаустов Максим</t>
  </si>
  <si>
    <t>Назаров Андрей</t>
  </si>
  <si>
    <t>Бабьев Николай</t>
  </si>
  <si>
    <t>Ростовцев Артем</t>
  </si>
  <si>
    <t>Рудаков Константин</t>
  </si>
  <si>
    <t>Чижов Валентин</t>
  </si>
  <si>
    <t>Фатеев Владимир</t>
  </si>
  <si>
    <t>Баранов Евгений</t>
  </si>
  <si>
    <t>Ранг спортсменов г. Москвы 2011 (лето)</t>
  </si>
  <si>
    <t>Отбор спортсменов г. Москвы в сборную на ЧР 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</si>
</sst>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z val="9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24997000396251678"/>
      <name val="Arial"/>
      <family val="2"/>
    </font>
    <font>
      <b/>
      <sz val="8"/>
      <color theme="5" tint="-0.24997000396251678"/>
      <name val="Arial"/>
      <family val="2"/>
    </font>
    <font>
      <sz val="9"/>
      <color rgb="FF000000"/>
      <name val="Times New Roman"/>
      <family val="1"/>
    </font>
    <font>
      <sz val="9"/>
      <color rgb="FF000000"/>
      <name val="Courier New"/>
      <family val="3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42" applyAlignment="1" applyProtection="1">
      <alignment/>
      <protection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49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49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0" fillId="33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nin_exer@mail.ru?subject=&#1056;&#1072;&#1085;&#1075;%20&#1052;&#1046;&#1069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ronin_exer@mail.ru?subject=&#1056;&#1072;&#1085;&#1075;%20&#1052;&#1046;&#1069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oronin_exer@mail.ru?subject=&#1056;&#1072;&#1085;&#1075;%20&#1052;&#1046;&#1069;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ronin_exer@mail.ru?subject=&#1056;&#1072;&#1085;&#1075;%20&#1052;&#1046;&#1069;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N9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11" bestFit="1" customWidth="1"/>
    <col min="2" max="2" width="24.140625" style="7" customWidth="1"/>
    <col min="3" max="3" width="4.421875" style="8" bestFit="1" customWidth="1"/>
    <col min="4" max="4" width="10.7109375" style="8" bestFit="1" customWidth="1"/>
    <col min="5" max="5" width="9.8515625" style="26" bestFit="1" customWidth="1"/>
    <col min="6" max="6" width="7.7109375" style="2" bestFit="1" customWidth="1"/>
    <col min="7" max="7" width="7.28125" style="0" customWidth="1"/>
    <col min="8" max="9" width="8.00390625" style="0" bestFit="1" customWidth="1"/>
    <col min="10" max="10" width="8.00390625" style="2" bestFit="1" customWidth="1"/>
    <col min="11" max="11" width="8.140625" style="2" bestFit="1" customWidth="1"/>
    <col min="12" max="12" width="8.140625" style="0" bestFit="1" customWidth="1"/>
    <col min="13" max="13" width="8.00390625" style="0" bestFit="1" customWidth="1"/>
    <col min="14" max="14" width="8.00390625" style="2" bestFit="1" customWidth="1"/>
    <col min="15" max="15" width="8.00390625" style="0" bestFit="1" customWidth="1"/>
    <col min="16" max="20" width="7.7109375" style="0" bestFit="1" customWidth="1"/>
    <col min="21" max="21" width="8.140625" style="0" bestFit="1" customWidth="1"/>
    <col min="22" max="22" width="7.57421875" style="0" bestFit="1" customWidth="1"/>
    <col min="23" max="24" width="8.140625" style="0" bestFit="1" customWidth="1"/>
    <col min="25" max="26" width="8.00390625" style="0" bestFit="1" customWidth="1"/>
    <col min="27" max="29" width="10.57421875" style="0" bestFit="1" customWidth="1"/>
    <col min="30" max="30" width="8.00390625" style="0" bestFit="1" customWidth="1"/>
    <col min="31" max="31" width="7.7109375" style="0" bestFit="1" customWidth="1"/>
    <col min="32" max="32" width="8.00390625" style="0" bestFit="1" customWidth="1"/>
    <col min="33" max="33" width="7.7109375" style="0" bestFit="1" customWidth="1"/>
    <col min="40" max="40" width="7.00390625" style="0" customWidth="1"/>
  </cols>
  <sheetData>
    <row r="1" ht="12.75">
      <c r="G1" s="25" t="s">
        <v>175</v>
      </c>
    </row>
    <row r="2" ht="12.75">
      <c r="A2" s="10"/>
    </row>
    <row r="3" spans="2:34" s="22" customFormat="1" ht="11.25">
      <c r="B3" s="22" t="s">
        <v>38</v>
      </c>
      <c r="E3" s="27"/>
      <c r="F3" s="22">
        <v>40</v>
      </c>
      <c r="G3" s="22">
        <v>40</v>
      </c>
      <c r="H3" s="22">
        <v>32</v>
      </c>
      <c r="I3" s="22">
        <v>32</v>
      </c>
      <c r="J3" s="22">
        <v>32</v>
      </c>
      <c r="K3" s="22">
        <v>32</v>
      </c>
      <c r="L3" s="22">
        <v>32</v>
      </c>
      <c r="M3" s="22">
        <v>32</v>
      </c>
      <c r="N3" s="22">
        <v>32</v>
      </c>
      <c r="O3" s="22">
        <v>32</v>
      </c>
      <c r="P3" s="22">
        <v>40</v>
      </c>
      <c r="Q3" s="22">
        <v>46</v>
      </c>
      <c r="R3" s="22">
        <v>46</v>
      </c>
      <c r="S3" s="22">
        <v>46</v>
      </c>
      <c r="T3" s="22">
        <v>46</v>
      </c>
      <c r="U3" s="22">
        <v>42</v>
      </c>
      <c r="V3" s="22">
        <v>42</v>
      </c>
      <c r="W3" s="22">
        <v>42</v>
      </c>
      <c r="X3" s="22">
        <v>35</v>
      </c>
      <c r="Y3" s="22">
        <v>35</v>
      </c>
      <c r="Z3" s="22">
        <v>35</v>
      </c>
      <c r="AA3" s="22">
        <v>55</v>
      </c>
      <c r="AB3" s="22">
        <v>55</v>
      </c>
      <c r="AC3" s="22">
        <v>55</v>
      </c>
      <c r="AD3" s="22">
        <v>46</v>
      </c>
      <c r="AE3" s="22">
        <v>46</v>
      </c>
      <c r="AF3" s="22">
        <v>40</v>
      </c>
      <c r="AG3" s="22">
        <v>40</v>
      </c>
      <c r="AH3" s="22">
        <v>46</v>
      </c>
    </row>
    <row r="4" spans="1:40" s="5" customFormat="1" ht="11.25">
      <c r="A4" s="4" t="s">
        <v>22</v>
      </c>
      <c r="B4" s="8" t="s">
        <v>30</v>
      </c>
      <c r="C4" s="15" t="s">
        <v>31</v>
      </c>
      <c r="D4" s="8" t="s">
        <v>32</v>
      </c>
      <c r="E4" s="24" t="s">
        <v>114</v>
      </c>
      <c r="F4" s="24" t="s">
        <v>121</v>
      </c>
      <c r="G4" s="24" t="s">
        <v>115</v>
      </c>
      <c r="H4" s="24" t="s">
        <v>123</v>
      </c>
      <c r="I4" s="24" t="s">
        <v>124</v>
      </c>
      <c r="J4" s="24" t="s">
        <v>125</v>
      </c>
      <c r="K4" s="24" t="s">
        <v>126</v>
      </c>
      <c r="L4" s="24" t="s">
        <v>69</v>
      </c>
      <c r="M4" s="24" t="s">
        <v>128</v>
      </c>
      <c r="N4" s="24" t="s">
        <v>129</v>
      </c>
      <c r="O4" s="24" t="s">
        <v>130</v>
      </c>
      <c r="P4" s="24" t="s">
        <v>132</v>
      </c>
      <c r="Q4" s="24" t="s">
        <v>139</v>
      </c>
      <c r="R4" s="24" t="s">
        <v>140</v>
      </c>
      <c r="S4" s="24" t="s">
        <v>142</v>
      </c>
      <c r="T4" s="24" t="s">
        <v>143</v>
      </c>
      <c r="U4" s="24" t="s">
        <v>145</v>
      </c>
      <c r="V4" s="24" t="s">
        <v>146</v>
      </c>
      <c r="W4" s="24" t="s">
        <v>147</v>
      </c>
      <c r="X4" s="24" t="s">
        <v>151</v>
      </c>
      <c r="Y4" s="24" t="s">
        <v>152</v>
      </c>
      <c r="Z4" s="24" t="s">
        <v>153</v>
      </c>
      <c r="AA4" s="24" t="s">
        <v>148</v>
      </c>
      <c r="AB4" s="24" t="s">
        <v>149</v>
      </c>
      <c r="AC4" s="24" t="s">
        <v>150</v>
      </c>
      <c r="AD4" s="24" t="s">
        <v>158</v>
      </c>
      <c r="AE4" s="24" t="s">
        <v>159</v>
      </c>
      <c r="AF4" s="24" t="s">
        <v>156</v>
      </c>
      <c r="AG4" s="24" t="s">
        <v>160</v>
      </c>
      <c r="AH4" s="24" t="s">
        <v>157</v>
      </c>
      <c r="AN4" s="6"/>
    </row>
    <row r="5" spans="1:66" ht="15">
      <c r="A5" s="13">
        <v>1</v>
      </c>
      <c r="B5" s="14" t="s">
        <v>27</v>
      </c>
      <c r="C5" s="8">
        <v>1976</v>
      </c>
      <c r="D5" s="21">
        <f>P5+Q5+R5+S5+T5+AD5+AH5</f>
        <v>296.42</v>
      </c>
      <c r="E5" s="26">
        <f aca="true" t="shared" si="0" ref="E5:E36">D5/7</f>
        <v>42.34571428571429</v>
      </c>
      <c r="F5" s="23">
        <v>36.74</v>
      </c>
      <c r="G5" s="23">
        <v>38.12</v>
      </c>
      <c r="H5" s="23" t="s">
        <v>85</v>
      </c>
      <c r="I5" s="23" t="s">
        <v>85</v>
      </c>
      <c r="J5" s="23" t="s">
        <v>85</v>
      </c>
      <c r="K5" s="23" t="s">
        <v>85</v>
      </c>
      <c r="L5" s="23" t="s">
        <v>85</v>
      </c>
      <c r="M5" s="23" t="s">
        <v>85</v>
      </c>
      <c r="N5" s="23" t="s">
        <v>85</v>
      </c>
      <c r="O5" s="23" t="s">
        <v>85</v>
      </c>
      <c r="P5" s="31">
        <v>37.27</v>
      </c>
      <c r="Q5" s="31">
        <v>44.22</v>
      </c>
      <c r="R5" s="32">
        <v>39.28</v>
      </c>
      <c r="S5" s="31">
        <v>42.35</v>
      </c>
      <c r="T5" s="31">
        <v>44.66</v>
      </c>
      <c r="U5" s="23" t="s">
        <v>85</v>
      </c>
      <c r="V5" s="23" t="s">
        <v>85</v>
      </c>
      <c r="W5" s="23" t="s">
        <v>85</v>
      </c>
      <c r="X5" s="23" t="s">
        <v>85</v>
      </c>
      <c r="Y5" s="23" t="s">
        <v>85</v>
      </c>
      <c r="Z5" s="23" t="s">
        <v>85</v>
      </c>
      <c r="AA5" s="23" t="s">
        <v>85</v>
      </c>
      <c r="AB5" s="23" t="s">
        <v>85</v>
      </c>
      <c r="AC5" s="23" t="s">
        <v>85</v>
      </c>
      <c r="AD5" s="31">
        <v>43.27</v>
      </c>
      <c r="AE5" s="23">
        <v>33.86</v>
      </c>
      <c r="AF5" s="23" t="s">
        <v>85</v>
      </c>
      <c r="AG5" s="23" t="s">
        <v>85</v>
      </c>
      <c r="AH5" s="31">
        <v>45.37</v>
      </c>
      <c r="AL5" s="16"/>
      <c r="AM5" s="16"/>
      <c r="AN5" s="12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ht="15">
      <c r="A6" s="13">
        <v>2</v>
      </c>
      <c r="B6" s="14" t="s">
        <v>21</v>
      </c>
      <c r="C6" s="8">
        <v>1982</v>
      </c>
      <c r="D6" s="21">
        <f>P6+Q6+R6+S6+T6+AD6+AE6</f>
        <v>289.96000000000004</v>
      </c>
      <c r="E6" s="26">
        <f t="shared" si="0"/>
        <v>41.42285714285715</v>
      </c>
      <c r="F6" s="23">
        <v>35.13</v>
      </c>
      <c r="G6" s="23">
        <v>34.02</v>
      </c>
      <c r="H6" s="23" t="s">
        <v>85</v>
      </c>
      <c r="I6" s="23" t="s">
        <v>85</v>
      </c>
      <c r="J6" s="23" t="s">
        <v>85</v>
      </c>
      <c r="K6" s="23" t="s">
        <v>85</v>
      </c>
      <c r="L6" s="23" t="s">
        <v>85</v>
      </c>
      <c r="M6" s="23" t="s">
        <v>85</v>
      </c>
      <c r="N6" s="23" t="s">
        <v>85</v>
      </c>
      <c r="O6" s="23" t="s">
        <v>85</v>
      </c>
      <c r="P6" s="31">
        <v>34.62</v>
      </c>
      <c r="Q6" s="31">
        <v>40.85</v>
      </c>
      <c r="R6" s="31">
        <v>39.87</v>
      </c>
      <c r="S6" s="31">
        <v>43.43</v>
      </c>
      <c r="T6" s="31">
        <v>44.87</v>
      </c>
      <c r="U6" s="23" t="s">
        <v>85</v>
      </c>
      <c r="V6" s="23" t="s">
        <v>85</v>
      </c>
      <c r="W6" s="23" t="s">
        <v>85</v>
      </c>
      <c r="X6" s="23" t="s">
        <v>85</v>
      </c>
      <c r="Y6" s="23" t="s">
        <v>85</v>
      </c>
      <c r="Z6" s="23" t="s">
        <v>85</v>
      </c>
      <c r="AA6" s="23" t="s">
        <v>85</v>
      </c>
      <c r="AB6" s="23" t="s">
        <v>85</v>
      </c>
      <c r="AC6" s="23" t="s">
        <v>85</v>
      </c>
      <c r="AD6" s="31">
        <v>44.07</v>
      </c>
      <c r="AE6" s="32">
        <v>42.25</v>
      </c>
      <c r="AF6" s="23" t="s">
        <v>85</v>
      </c>
      <c r="AG6" s="23" t="s">
        <v>85</v>
      </c>
      <c r="AH6" s="23" t="s">
        <v>85</v>
      </c>
      <c r="AL6" s="16"/>
      <c r="AM6" s="16"/>
      <c r="AN6" s="12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15">
      <c r="A7" s="13">
        <v>3</v>
      </c>
      <c r="B7" s="14" t="s">
        <v>39</v>
      </c>
      <c r="C7" s="8">
        <v>1989</v>
      </c>
      <c r="D7" s="43">
        <f>Q7+S7+T7+AD7+AE7+AF7+AH7</f>
        <v>286.57</v>
      </c>
      <c r="E7" s="26">
        <f t="shared" si="0"/>
        <v>40.93857142857143</v>
      </c>
      <c r="F7" s="23" t="s">
        <v>85</v>
      </c>
      <c r="G7" s="23" t="s">
        <v>85</v>
      </c>
      <c r="H7" s="23" t="s">
        <v>85</v>
      </c>
      <c r="I7" s="23" t="s">
        <v>85</v>
      </c>
      <c r="J7" s="23" t="s">
        <v>85</v>
      </c>
      <c r="K7" s="23">
        <v>29.78</v>
      </c>
      <c r="L7" s="23">
        <v>30.83</v>
      </c>
      <c r="M7" s="23" t="s">
        <v>85</v>
      </c>
      <c r="N7" s="23" t="s">
        <v>85</v>
      </c>
      <c r="O7" s="23" t="s">
        <v>85</v>
      </c>
      <c r="P7" s="31">
        <v>35.53</v>
      </c>
      <c r="Q7" s="31">
        <v>38.8</v>
      </c>
      <c r="R7" s="23" t="s">
        <v>85</v>
      </c>
      <c r="S7" s="31">
        <v>41.84</v>
      </c>
      <c r="T7" s="31">
        <v>42.52</v>
      </c>
      <c r="U7" s="23" t="s">
        <v>85</v>
      </c>
      <c r="V7" s="23" t="s">
        <v>85</v>
      </c>
      <c r="W7" s="23" t="s">
        <v>85</v>
      </c>
      <c r="X7" s="23" t="s">
        <v>85</v>
      </c>
      <c r="Y7" s="23" t="s">
        <v>85</v>
      </c>
      <c r="Z7" s="23" t="s">
        <v>85</v>
      </c>
      <c r="AA7" s="23" t="s">
        <v>85</v>
      </c>
      <c r="AB7" s="23" t="s">
        <v>85</v>
      </c>
      <c r="AC7" s="23" t="s">
        <v>85</v>
      </c>
      <c r="AD7" s="31">
        <v>42.17</v>
      </c>
      <c r="AE7" s="31">
        <v>40.3</v>
      </c>
      <c r="AF7" s="32">
        <v>40</v>
      </c>
      <c r="AG7" s="23" t="s">
        <v>85</v>
      </c>
      <c r="AH7" s="31">
        <v>40.94</v>
      </c>
      <c r="AL7" s="16"/>
      <c r="AM7" s="16"/>
      <c r="AN7" s="12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ht="15">
      <c r="A8" s="13">
        <v>4</v>
      </c>
      <c r="B8" s="14" t="s">
        <v>0</v>
      </c>
      <c r="C8" s="8">
        <v>1982</v>
      </c>
      <c r="D8" s="21">
        <f>Q8+R8+S8+T8+AD8+AE8+AG8</f>
        <v>277.34</v>
      </c>
      <c r="E8" s="26">
        <f t="shared" si="0"/>
        <v>39.62</v>
      </c>
      <c r="F8" s="23">
        <v>32.86</v>
      </c>
      <c r="G8" s="23">
        <v>36.38</v>
      </c>
      <c r="H8" s="23" t="s">
        <v>85</v>
      </c>
      <c r="I8" s="23" t="s">
        <v>85</v>
      </c>
      <c r="J8" s="23" t="s">
        <v>85</v>
      </c>
      <c r="K8" s="23">
        <v>30.65</v>
      </c>
      <c r="L8" s="23">
        <v>32</v>
      </c>
      <c r="M8" s="23" t="s">
        <v>85</v>
      </c>
      <c r="N8" s="23" t="s">
        <v>85</v>
      </c>
      <c r="O8" s="23" t="s">
        <v>85</v>
      </c>
      <c r="P8" s="23">
        <v>34.36</v>
      </c>
      <c r="Q8" s="31">
        <v>37.94</v>
      </c>
      <c r="R8" s="31">
        <v>36.82</v>
      </c>
      <c r="S8" s="31">
        <v>39.82</v>
      </c>
      <c r="T8" s="31">
        <v>42.39</v>
      </c>
      <c r="U8" s="23" t="s">
        <v>85</v>
      </c>
      <c r="V8" s="23" t="s">
        <v>85</v>
      </c>
      <c r="W8" s="23" t="s">
        <v>85</v>
      </c>
      <c r="X8" s="23" t="s">
        <v>85</v>
      </c>
      <c r="Y8" s="23" t="s">
        <v>85</v>
      </c>
      <c r="Z8" s="23" t="s">
        <v>85</v>
      </c>
      <c r="AA8" s="23" t="s">
        <v>85</v>
      </c>
      <c r="AB8" s="23" t="s">
        <v>85</v>
      </c>
      <c r="AC8" s="23" t="s">
        <v>85</v>
      </c>
      <c r="AD8" s="31">
        <v>39.88</v>
      </c>
      <c r="AE8" s="31">
        <v>41.04</v>
      </c>
      <c r="AF8" s="23" t="s">
        <v>85</v>
      </c>
      <c r="AG8" s="48">
        <v>39.45</v>
      </c>
      <c r="AH8" s="23" t="s">
        <v>85</v>
      </c>
      <c r="AL8" s="16"/>
      <c r="AM8" s="16"/>
      <c r="AN8" s="12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5">
      <c r="A9" s="13">
        <v>5</v>
      </c>
      <c r="B9" s="14" t="s">
        <v>23</v>
      </c>
      <c r="C9" s="8">
        <v>1983</v>
      </c>
      <c r="D9" s="21">
        <f>P9+Q9+R9+AB9+AD9+AE9</f>
        <v>270.21999999999997</v>
      </c>
      <c r="E9" s="26">
        <f t="shared" si="0"/>
        <v>38.60285714285714</v>
      </c>
      <c r="F9" s="23" t="s">
        <v>85</v>
      </c>
      <c r="G9" s="23" t="s">
        <v>85</v>
      </c>
      <c r="H9" s="23" t="s">
        <v>85</v>
      </c>
      <c r="I9" s="23" t="s">
        <v>85</v>
      </c>
      <c r="J9" s="23" t="s">
        <v>85</v>
      </c>
      <c r="K9" s="23" t="s">
        <v>85</v>
      </c>
      <c r="L9" s="23" t="s">
        <v>85</v>
      </c>
      <c r="M9" s="23" t="s">
        <v>85</v>
      </c>
      <c r="N9" s="23" t="s">
        <v>85</v>
      </c>
      <c r="O9" s="23" t="s">
        <v>85</v>
      </c>
      <c r="P9" s="31">
        <v>40</v>
      </c>
      <c r="Q9" s="31">
        <v>46</v>
      </c>
      <c r="R9" s="31">
        <v>44.51</v>
      </c>
      <c r="S9" s="23" t="s">
        <v>85</v>
      </c>
      <c r="T9" s="23" t="s">
        <v>85</v>
      </c>
      <c r="U9" s="23" t="s">
        <v>85</v>
      </c>
      <c r="V9" s="23" t="s">
        <v>85</v>
      </c>
      <c r="W9" s="23" t="s">
        <v>85</v>
      </c>
      <c r="X9" s="23" t="s">
        <v>85</v>
      </c>
      <c r="Y9" s="23" t="s">
        <v>85</v>
      </c>
      <c r="Z9" s="23" t="s">
        <v>85</v>
      </c>
      <c r="AA9" s="23" t="s">
        <v>85</v>
      </c>
      <c r="AB9" s="31">
        <v>48.01</v>
      </c>
      <c r="AC9" s="23" t="s">
        <v>85</v>
      </c>
      <c r="AD9" s="31">
        <v>45.7</v>
      </c>
      <c r="AE9" s="31">
        <v>46</v>
      </c>
      <c r="AF9" s="23" t="s">
        <v>85</v>
      </c>
      <c r="AG9" s="23" t="s">
        <v>85</v>
      </c>
      <c r="AH9" s="23" t="s">
        <v>85</v>
      </c>
      <c r="AL9" s="16"/>
      <c r="AM9" s="16"/>
      <c r="AN9" s="12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5">
      <c r="A10" s="13">
        <v>6</v>
      </c>
      <c r="B10" s="14" t="s">
        <v>86</v>
      </c>
      <c r="C10" s="8">
        <v>1992</v>
      </c>
      <c r="D10" s="21">
        <f>U10+V10+W10+X10+Y10+Z10+AG10</f>
        <v>262.69</v>
      </c>
      <c r="E10" s="26">
        <f t="shared" si="0"/>
        <v>37.527142857142856</v>
      </c>
      <c r="F10" s="23" t="s">
        <v>85</v>
      </c>
      <c r="G10" s="23" t="s">
        <v>85</v>
      </c>
      <c r="H10" s="23" t="s">
        <v>85</v>
      </c>
      <c r="I10" s="23" t="s">
        <v>85</v>
      </c>
      <c r="J10" s="23" t="s">
        <v>85</v>
      </c>
      <c r="K10" s="23" t="s">
        <v>85</v>
      </c>
      <c r="L10" s="23" t="s">
        <v>85</v>
      </c>
      <c r="M10" s="23" t="s">
        <v>85</v>
      </c>
      <c r="N10" s="23" t="s">
        <v>85</v>
      </c>
      <c r="O10" s="23" t="s">
        <v>85</v>
      </c>
      <c r="P10" s="23" t="s">
        <v>85</v>
      </c>
      <c r="Q10" s="23" t="s">
        <v>85</v>
      </c>
      <c r="R10" s="23" t="s">
        <v>85</v>
      </c>
      <c r="S10" s="23" t="s">
        <v>85</v>
      </c>
      <c r="T10" s="23" t="s">
        <v>85</v>
      </c>
      <c r="U10" s="31">
        <v>40.29</v>
      </c>
      <c r="V10" s="31">
        <v>39.15</v>
      </c>
      <c r="W10" s="31">
        <v>38.27</v>
      </c>
      <c r="X10" s="31">
        <v>34.98</v>
      </c>
      <c r="Y10" s="31">
        <v>35</v>
      </c>
      <c r="Z10" s="31">
        <v>35</v>
      </c>
      <c r="AA10" s="23" t="s">
        <v>85</v>
      </c>
      <c r="AB10" s="23" t="s">
        <v>85</v>
      </c>
      <c r="AC10" s="23" t="s">
        <v>85</v>
      </c>
      <c r="AD10" s="23" t="s">
        <v>85</v>
      </c>
      <c r="AE10" s="23" t="s">
        <v>85</v>
      </c>
      <c r="AF10" s="23" t="s">
        <v>85</v>
      </c>
      <c r="AG10" s="48">
        <v>40</v>
      </c>
      <c r="AH10" s="23" t="s">
        <v>85</v>
      </c>
      <c r="AL10" s="16"/>
      <c r="AM10" s="16"/>
      <c r="AN10" s="12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5">
      <c r="A11" s="13">
        <v>7</v>
      </c>
      <c r="B11" s="14" t="s">
        <v>45</v>
      </c>
      <c r="C11" s="8">
        <v>1991</v>
      </c>
      <c r="D11" s="21">
        <f>U11+V11+Y11+Z11+AD11+AE11</f>
        <v>206.99</v>
      </c>
      <c r="E11" s="26">
        <f t="shared" si="0"/>
        <v>29.57</v>
      </c>
      <c r="F11" s="23" t="s">
        <v>85</v>
      </c>
      <c r="G11" s="23" t="s">
        <v>85</v>
      </c>
      <c r="H11" s="23" t="s">
        <v>85</v>
      </c>
      <c r="I11" s="23" t="s">
        <v>85</v>
      </c>
      <c r="J11" s="23" t="s">
        <v>85</v>
      </c>
      <c r="K11" s="23" t="s">
        <v>85</v>
      </c>
      <c r="L11" s="23" t="s">
        <v>85</v>
      </c>
      <c r="M11" s="23" t="s">
        <v>85</v>
      </c>
      <c r="N11" s="23" t="s">
        <v>85</v>
      </c>
      <c r="O11" s="23" t="s">
        <v>85</v>
      </c>
      <c r="P11" s="23" t="s">
        <v>85</v>
      </c>
      <c r="Q11" s="23" t="s">
        <v>85</v>
      </c>
      <c r="R11" s="23" t="s">
        <v>85</v>
      </c>
      <c r="S11" s="23" t="s">
        <v>85</v>
      </c>
      <c r="T11" s="23" t="s">
        <v>85</v>
      </c>
      <c r="U11" s="31">
        <v>38.72</v>
      </c>
      <c r="V11" s="31">
        <v>34.54</v>
      </c>
      <c r="W11" s="23" t="s">
        <v>85</v>
      </c>
      <c r="X11" s="23">
        <v>32.73</v>
      </c>
      <c r="Y11" s="31">
        <v>33.43</v>
      </c>
      <c r="Z11" s="31">
        <v>32.78</v>
      </c>
      <c r="AA11" s="23" t="s">
        <v>85</v>
      </c>
      <c r="AB11" s="23" t="s">
        <v>85</v>
      </c>
      <c r="AC11" s="23" t="s">
        <v>85</v>
      </c>
      <c r="AD11" s="31">
        <v>37.43</v>
      </c>
      <c r="AE11" s="31">
        <v>30.09</v>
      </c>
      <c r="AF11" s="23" t="s">
        <v>85</v>
      </c>
      <c r="AG11" s="23" t="s">
        <v>85</v>
      </c>
      <c r="AH11" s="23" t="s">
        <v>85</v>
      </c>
      <c r="AL11" s="16"/>
      <c r="AM11" s="16"/>
      <c r="AN11" s="12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ht="15">
      <c r="A12" s="13">
        <v>8</v>
      </c>
      <c r="B12" s="14" t="s">
        <v>44</v>
      </c>
      <c r="C12" s="8">
        <v>1991</v>
      </c>
      <c r="D12" s="21">
        <f>X12+Y12+Z12+AD12+AE12+AF12</f>
        <v>203.95999999999998</v>
      </c>
      <c r="E12" s="26">
        <f t="shared" si="0"/>
        <v>29.137142857142855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  <c r="O12" s="23" t="s">
        <v>85</v>
      </c>
      <c r="P12" s="23" t="s">
        <v>85</v>
      </c>
      <c r="Q12" s="23" t="s">
        <v>85</v>
      </c>
      <c r="R12" s="23" t="s">
        <v>85</v>
      </c>
      <c r="S12" s="23" t="s">
        <v>85</v>
      </c>
      <c r="T12" s="23" t="s">
        <v>85</v>
      </c>
      <c r="U12" s="23" t="s">
        <v>85</v>
      </c>
      <c r="V12" s="23" t="s">
        <v>85</v>
      </c>
      <c r="W12" s="23" t="s">
        <v>85</v>
      </c>
      <c r="X12" s="31">
        <v>31.32</v>
      </c>
      <c r="Y12" s="31">
        <v>34.97</v>
      </c>
      <c r="Z12" s="31">
        <v>27.34</v>
      </c>
      <c r="AA12" s="23" t="s">
        <v>85</v>
      </c>
      <c r="AB12" s="23" t="s">
        <v>85</v>
      </c>
      <c r="AC12" s="23" t="s">
        <v>85</v>
      </c>
      <c r="AD12" s="31">
        <v>37.64</v>
      </c>
      <c r="AE12" s="31">
        <v>35.3</v>
      </c>
      <c r="AF12" s="32">
        <v>37.39</v>
      </c>
      <c r="AG12" s="48">
        <v>36.89</v>
      </c>
      <c r="AH12" s="23" t="s">
        <v>85</v>
      </c>
      <c r="AL12" s="16"/>
      <c r="AM12" s="16"/>
      <c r="AN12" s="12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ht="15">
      <c r="A13" s="13">
        <v>9</v>
      </c>
      <c r="B13" s="14" t="s">
        <v>20</v>
      </c>
      <c r="C13" s="8">
        <v>1977</v>
      </c>
      <c r="D13" s="21">
        <f>K13+L13+P13+S13+AF13+AG13</f>
        <v>192.63</v>
      </c>
      <c r="E13" s="26">
        <f t="shared" si="0"/>
        <v>27.518571428571427</v>
      </c>
      <c r="F13" s="23" t="s">
        <v>85</v>
      </c>
      <c r="G13" s="23" t="s">
        <v>85</v>
      </c>
      <c r="H13" s="23" t="s">
        <v>85</v>
      </c>
      <c r="I13" s="23" t="s">
        <v>85</v>
      </c>
      <c r="J13" s="23" t="s">
        <v>85</v>
      </c>
      <c r="K13" s="31">
        <v>29.82</v>
      </c>
      <c r="L13" s="31">
        <v>29.11</v>
      </c>
      <c r="M13" s="23" t="s">
        <v>85</v>
      </c>
      <c r="N13" s="23" t="s">
        <v>85</v>
      </c>
      <c r="O13" s="23" t="s">
        <v>85</v>
      </c>
      <c r="P13" s="31">
        <v>32.52</v>
      </c>
      <c r="Q13" s="23" t="s">
        <v>85</v>
      </c>
      <c r="R13" s="23" t="s">
        <v>85</v>
      </c>
      <c r="S13" s="31">
        <v>32.9</v>
      </c>
      <c r="T13" s="23" t="s">
        <v>85</v>
      </c>
      <c r="U13" s="23" t="s">
        <v>85</v>
      </c>
      <c r="V13" s="23" t="s">
        <v>85</v>
      </c>
      <c r="W13" s="23" t="s">
        <v>85</v>
      </c>
      <c r="X13" s="23" t="s">
        <v>85</v>
      </c>
      <c r="Y13" s="23" t="s">
        <v>85</v>
      </c>
      <c r="Z13" s="23" t="s">
        <v>85</v>
      </c>
      <c r="AA13" s="23" t="s">
        <v>85</v>
      </c>
      <c r="AB13" s="23" t="s">
        <v>85</v>
      </c>
      <c r="AC13" s="23" t="s">
        <v>85</v>
      </c>
      <c r="AD13" s="23" t="s">
        <v>85</v>
      </c>
      <c r="AE13" s="23" t="s">
        <v>85</v>
      </c>
      <c r="AF13" s="31">
        <v>36.27</v>
      </c>
      <c r="AG13" s="48">
        <v>32.01</v>
      </c>
      <c r="AH13" s="23" t="s">
        <v>85</v>
      </c>
      <c r="AL13" s="16"/>
      <c r="AM13" s="16"/>
      <c r="AN13" s="12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ht="15">
      <c r="A14" s="13">
        <v>10</v>
      </c>
      <c r="B14" s="14" t="s">
        <v>10</v>
      </c>
      <c r="C14" s="8">
        <v>1989</v>
      </c>
      <c r="D14" s="21">
        <f>K14+L14+M14+N14+P14+AG14+AH14</f>
        <v>187.95999999999998</v>
      </c>
      <c r="E14" s="26">
        <f t="shared" si="0"/>
        <v>26.851428571428567</v>
      </c>
      <c r="F14" s="23" t="s">
        <v>85</v>
      </c>
      <c r="G14" s="23" t="s">
        <v>85</v>
      </c>
      <c r="H14" s="23" t="s">
        <v>85</v>
      </c>
      <c r="I14" s="23" t="s">
        <v>85</v>
      </c>
      <c r="J14" s="23" t="s">
        <v>85</v>
      </c>
      <c r="K14" s="31">
        <v>24.75</v>
      </c>
      <c r="L14" s="31">
        <v>22.83</v>
      </c>
      <c r="M14" s="31">
        <v>27.3</v>
      </c>
      <c r="N14" s="31">
        <v>20.31</v>
      </c>
      <c r="O14" s="23" t="s">
        <v>85</v>
      </c>
      <c r="P14" s="31">
        <v>27.95</v>
      </c>
      <c r="Q14" s="23" t="s">
        <v>85</v>
      </c>
      <c r="R14" s="23" t="s">
        <v>85</v>
      </c>
      <c r="S14" s="23" t="s">
        <v>85</v>
      </c>
      <c r="T14" s="23" t="s">
        <v>85</v>
      </c>
      <c r="U14" s="23" t="s">
        <v>85</v>
      </c>
      <c r="V14" s="23" t="s">
        <v>85</v>
      </c>
      <c r="W14" s="23" t="s">
        <v>85</v>
      </c>
      <c r="X14" s="23" t="s">
        <v>85</v>
      </c>
      <c r="Y14" s="23" t="s">
        <v>85</v>
      </c>
      <c r="Z14" s="23" t="s">
        <v>85</v>
      </c>
      <c r="AA14" s="23" t="s">
        <v>85</v>
      </c>
      <c r="AB14" s="23" t="s">
        <v>85</v>
      </c>
      <c r="AC14" s="23" t="s">
        <v>85</v>
      </c>
      <c r="AD14" s="23" t="s">
        <v>85</v>
      </c>
      <c r="AE14" s="23" t="s">
        <v>85</v>
      </c>
      <c r="AF14" s="23" t="s">
        <v>85</v>
      </c>
      <c r="AG14" s="48">
        <v>29.71</v>
      </c>
      <c r="AH14" s="31">
        <v>35.11</v>
      </c>
      <c r="AL14" s="16"/>
      <c r="AM14" s="16"/>
      <c r="AN14" s="12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ht="15">
      <c r="A15" s="13">
        <v>11</v>
      </c>
      <c r="B15" s="14" t="s">
        <v>90</v>
      </c>
      <c r="C15" s="8">
        <v>1992</v>
      </c>
      <c r="D15" s="21">
        <f>U15+V15+X15+Y15+Z15</f>
        <v>160.62</v>
      </c>
      <c r="E15" s="26">
        <f t="shared" si="0"/>
        <v>22.945714285714285</v>
      </c>
      <c r="F15" s="23" t="s">
        <v>85</v>
      </c>
      <c r="G15" s="23" t="s">
        <v>85</v>
      </c>
      <c r="H15" s="23" t="s">
        <v>85</v>
      </c>
      <c r="I15" s="23" t="s">
        <v>85</v>
      </c>
      <c r="J15" s="23" t="s">
        <v>85</v>
      </c>
      <c r="K15" s="23" t="s">
        <v>85</v>
      </c>
      <c r="L15" s="23" t="s">
        <v>85</v>
      </c>
      <c r="M15" s="23" t="s">
        <v>85</v>
      </c>
      <c r="N15" s="23" t="s">
        <v>85</v>
      </c>
      <c r="O15" s="23" t="s">
        <v>85</v>
      </c>
      <c r="P15" s="23" t="s">
        <v>85</v>
      </c>
      <c r="Q15" s="23" t="s">
        <v>85</v>
      </c>
      <c r="R15" s="23" t="s">
        <v>85</v>
      </c>
      <c r="S15" s="23" t="s">
        <v>85</v>
      </c>
      <c r="T15" s="23" t="s">
        <v>85</v>
      </c>
      <c r="U15" s="31">
        <v>36.13</v>
      </c>
      <c r="V15" s="31">
        <v>31.27</v>
      </c>
      <c r="W15" s="23" t="s">
        <v>85</v>
      </c>
      <c r="X15" s="31">
        <v>34.07</v>
      </c>
      <c r="Y15" s="31">
        <v>26.53</v>
      </c>
      <c r="Z15" s="31">
        <v>32.62</v>
      </c>
      <c r="AA15" s="23" t="s">
        <v>85</v>
      </c>
      <c r="AB15" s="23" t="s">
        <v>85</v>
      </c>
      <c r="AC15" s="23" t="s">
        <v>85</v>
      </c>
      <c r="AD15" s="23" t="s">
        <v>85</v>
      </c>
      <c r="AE15" s="23" t="s">
        <v>85</v>
      </c>
      <c r="AF15" s="23" t="s">
        <v>85</v>
      </c>
      <c r="AG15" s="23" t="s">
        <v>85</v>
      </c>
      <c r="AH15" s="23" t="s">
        <v>85</v>
      </c>
      <c r="AL15" s="16"/>
      <c r="AM15" s="16"/>
      <c r="AN15" s="12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ht="15">
      <c r="A16" s="13">
        <v>12</v>
      </c>
      <c r="B16" s="14" t="s">
        <v>88</v>
      </c>
      <c r="C16" s="8">
        <v>1991</v>
      </c>
      <c r="D16" s="21">
        <f>G16+X16+Y16+Z16+AF16</f>
        <v>150.25</v>
      </c>
      <c r="E16" s="26">
        <f t="shared" si="0"/>
        <v>21.464285714285715</v>
      </c>
      <c r="F16" s="23" t="s">
        <v>85</v>
      </c>
      <c r="G16" s="31">
        <v>32.05</v>
      </c>
      <c r="H16" s="23" t="s">
        <v>85</v>
      </c>
      <c r="I16" s="23" t="s">
        <v>85</v>
      </c>
      <c r="J16" s="23" t="s">
        <v>85</v>
      </c>
      <c r="K16" s="23" t="s">
        <v>85</v>
      </c>
      <c r="L16" s="23" t="s">
        <v>85</v>
      </c>
      <c r="M16" s="23" t="s">
        <v>85</v>
      </c>
      <c r="N16" s="23" t="s">
        <v>85</v>
      </c>
      <c r="O16" s="23" t="s">
        <v>85</v>
      </c>
      <c r="P16" s="23" t="s">
        <v>85</v>
      </c>
      <c r="Q16" s="23" t="s">
        <v>85</v>
      </c>
      <c r="R16" s="23" t="s">
        <v>85</v>
      </c>
      <c r="S16" s="23" t="s">
        <v>85</v>
      </c>
      <c r="T16" s="23" t="s">
        <v>85</v>
      </c>
      <c r="U16" s="23" t="s">
        <v>85</v>
      </c>
      <c r="V16" s="23" t="s">
        <v>85</v>
      </c>
      <c r="W16" s="23" t="s">
        <v>85</v>
      </c>
      <c r="X16" s="31">
        <v>27.21</v>
      </c>
      <c r="Y16" s="31">
        <v>24.92</v>
      </c>
      <c r="Z16" s="31">
        <v>28.81</v>
      </c>
      <c r="AA16" s="23" t="s">
        <v>85</v>
      </c>
      <c r="AB16" s="23" t="s">
        <v>85</v>
      </c>
      <c r="AC16" s="23" t="s">
        <v>85</v>
      </c>
      <c r="AD16" s="23" t="s">
        <v>85</v>
      </c>
      <c r="AE16" s="23" t="s">
        <v>85</v>
      </c>
      <c r="AF16" s="31">
        <v>37.26</v>
      </c>
      <c r="AG16" s="23" t="s">
        <v>85</v>
      </c>
      <c r="AH16" s="23" t="s">
        <v>85</v>
      </c>
      <c r="AL16" s="16"/>
      <c r="AM16" s="16"/>
      <c r="AN16" s="12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ht="15">
      <c r="A17" s="13">
        <v>13</v>
      </c>
      <c r="B17" s="14" t="s">
        <v>48</v>
      </c>
      <c r="C17" s="8">
        <v>1988</v>
      </c>
      <c r="D17" s="21">
        <f>P17+R17+AF17+AG17</f>
        <v>137.54</v>
      </c>
      <c r="E17" s="26">
        <f t="shared" si="0"/>
        <v>19.648571428571426</v>
      </c>
      <c r="F17" s="23" t="s">
        <v>85</v>
      </c>
      <c r="G17" s="23" t="s">
        <v>85</v>
      </c>
      <c r="H17" s="23" t="s">
        <v>85</v>
      </c>
      <c r="I17" s="23" t="s">
        <v>85</v>
      </c>
      <c r="J17" s="23" t="s">
        <v>85</v>
      </c>
      <c r="K17" s="23" t="s">
        <v>85</v>
      </c>
      <c r="L17" s="23" t="s">
        <v>85</v>
      </c>
      <c r="M17" s="23" t="s">
        <v>85</v>
      </c>
      <c r="N17" s="23" t="s">
        <v>85</v>
      </c>
      <c r="O17" s="23" t="s">
        <v>85</v>
      </c>
      <c r="P17" s="31">
        <v>30.31</v>
      </c>
      <c r="Q17" s="23" t="s">
        <v>85</v>
      </c>
      <c r="R17" s="31">
        <v>32.21</v>
      </c>
      <c r="S17" s="23" t="s">
        <v>85</v>
      </c>
      <c r="T17" s="23" t="s">
        <v>85</v>
      </c>
      <c r="U17" s="23" t="s">
        <v>85</v>
      </c>
      <c r="V17" s="23" t="s">
        <v>85</v>
      </c>
      <c r="W17" s="23" t="s">
        <v>85</v>
      </c>
      <c r="X17" s="23" t="s">
        <v>85</v>
      </c>
      <c r="Y17" s="23" t="s">
        <v>85</v>
      </c>
      <c r="Z17" s="23" t="s">
        <v>85</v>
      </c>
      <c r="AA17" s="23" t="s">
        <v>85</v>
      </c>
      <c r="AB17" s="23" t="s">
        <v>85</v>
      </c>
      <c r="AC17" s="23" t="s">
        <v>85</v>
      </c>
      <c r="AD17" s="23" t="s">
        <v>85</v>
      </c>
      <c r="AE17" s="23" t="s">
        <v>85</v>
      </c>
      <c r="AF17" s="31">
        <v>38.72</v>
      </c>
      <c r="AG17" s="48">
        <v>36.3</v>
      </c>
      <c r="AH17" s="23" t="s">
        <v>85</v>
      </c>
      <c r="AL17" s="16"/>
      <c r="AM17" s="16"/>
      <c r="AN17" s="12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ht="15">
      <c r="A18" s="13">
        <v>14</v>
      </c>
      <c r="B18" s="14" t="s">
        <v>60</v>
      </c>
      <c r="C18" s="8">
        <v>1989</v>
      </c>
      <c r="D18" s="21">
        <f>F18+G18+P18+Q18</f>
        <v>126.75999999999999</v>
      </c>
      <c r="E18" s="26">
        <f t="shared" si="0"/>
        <v>18.108571428571427</v>
      </c>
      <c r="F18" s="31">
        <v>26.2</v>
      </c>
      <c r="G18" s="32">
        <v>35.44</v>
      </c>
      <c r="H18" s="23" t="s">
        <v>85</v>
      </c>
      <c r="I18" s="23" t="s">
        <v>85</v>
      </c>
      <c r="J18" s="23" t="s">
        <v>85</v>
      </c>
      <c r="K18" s="23" t="s">
        <v>85</v>
      </c>
      <c r="L18" s="23" t="s">
        <v>85</v>
      </c>
      <c r="M18" s="23" t="s">
        <v>85</v>
      </c>
      <c r="N18" s="23" t="s">
        <v>85</v>
      </c>
      <c r="O18" s="23" t="s">
        <v>85</v>
      </c>
      <c r="P18" s="31">
        <v>30.4</v>
      </c>
      <c r="Q18" s="31">
        <v>34.72</v>
      </c>
      <c r="R18" s="23" t="s">
        <v>85</v>
      </c>
      <c r="S18" s="23" t="s">
        <v>85</v>
      </c>
      <c r="T18" s="23" t="s">
        <v>85</v>
      </c>
      <c r="U18" s="23" t="s">
        <v>85</v>
      </c>
      <c r="V18" s="23" t="s">
        <v>85</v>
      </c>
      <c r="W18" s="23" t="s">
        <v>85</v>
      </c>
      <c r="X18" s="23" t="s">
        <v>85</v>
      </c>
      <c r="Y18" s="23" t="s">
        <v>85</v>
      </c>
      <c r="Z18" s="23" t="s">
        <v>85</v>
      </c>
      <c r="AA18" s="23" t="s">
        <v>85</v>
      </c>
      <c r="AB18" s="23" t="s">
        <v>85</v>
      </c>
      <c r="AC18" s="23" t="s">
        <v>85</v>
      </c>
      <c r="AD18" s="23" t="s">
        <v>85</v>
      </c>
      <c r="AE18" s="23" t="s">
        <v>85</v>
      </c>
      <c r="AF18" s="23" t="s">
        <v>85</v>
      </c>
      <c r="AG18" s="23" t="s">
        <v>85</v>
      </c>
      <c r="AH18" s="23" t="s">
        <v>85</v>
      </c>
      <c r="AL18" s="16"/>
      <c r="AM18" s="16"/>
      <c r="AN18" s="12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ht="15">
      <c r="A19" s="13">
        <v>15</v>
      </c>
      <c r="B19" s="14" t="s">
        <v>11</v>
      </c>
      <c r="C19" s="8">
        <v>1990</v>
      </c>
      <c r="D19" s="21">
        <f>H19+J19+K19+P19</f>
        <v>116.56</v>
      </c>
      <c r="E19" s="26">
        <f t="shared" si="0"/>
        <v>16.65142857142857</v>
      </c>
      <c r="F19" s="23" t="s">
        <v>85</v>
      </c>
      <c r="G19" s="23" t="s">
        <v>85</v>
      </c>
      <c r="H19" s="31">
        <v>27.61</v>
      </c>
      <c r="I19" s="23" t="s">
        <v>85</v>
      </c>
      <c r="J19" s="31">
        <v>28.66</v>
      </c>
      <c r="K19" s="31">
        <v>28.12</v>
      </c>
      <c r="L19" s="23" t="s">
        <v>85</v>
      </c>
      <c r="M19" s="23" t="s">
        <v>85</v>
      </c>
      <c r="N19" s="23" t="s">
        <v>85</v>
      </c>
      <c r="O19" s="23" t="s">
        <v>85</v>
      </c>
      <c r="P19" s="31">
        <v>32.17</v>
      </c>
      <c r="Q19" s="23" t="s">
        <v>85</v>
      </c>
      <c r="R19" s="23" t="s">
        <v>85</v>
      </c>
      <c r="S19" s="23" t="s">
        <v>85</v>
      </c>
      <c r="T19" s="23" t="s">
        <v>85</v>
      </c>
      <c r="U19" s="23" t="s">
        <v>85</v>
      </c>
      <c r="V19" s="23" t="s">
        <v>85</v>
      </c>
      <c r="W19" s="23" t="s">
        <v>85</v>
      </c>
      <c r="X19" s="23" t="s">
        <v>85</v>
      </c>
      <c r="Y19" s="23" t="s">
        <v>85</v>
      </c>
      <c r="Z19" s="23" t="s">
        <v>85</v>
      </c>
      <c r="AA19" s="23" t="s">
        <v>85</v>
      </c>
      <c r="AB19" s="23" t="s">
        <v>85</v>
      </c>
      <c r="AC19" s="23" t="s">
        <v>85</v>
      </c>
      <c r="AD19" s="23" t="s">
        <v>85</v>
      </c>
      <c r="AE19" s="23" t="s">
        <v>85</v>
      </c>
      <c r="AF19" s="23" t="s">
        <v>85</v>
      </c>
      <c r="AG19" s="23" t="s">
        <v>85</v>
      </c>
      <c r="AH19" s="23" t="s">
        <v>85</v>
      </c>
      <c r="AL19" s="16"/>
      <c r="AM19" s="16"/>
      <c r="AN19" s="12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ht="15">
      <c r="A20" s="13">
        <v>16</v>
      </c>
      <c r="B20" s="14" t="s">
        <v>24</v>
      </c>
      <c r="C20" s="8">
        <v>1982</v>
      </c>
      <c r="D20" s="21">
        <f>P20+Q20+R20</f>
        <v>111.10999999999999</v>
      </c>
      <c r="E20" s="26">
        <f t="shared" si="0"/>
        <v>15.872857142857141</v>
      </c>
      <c r="F20" s="23" t="s">
        <v>85</v>
      </c>
      <c r="G20" s="23" t="s">
        <v>85</v>
      </c>
      <c r="H20" s="23" t="s">
        <v>85</v>
      </c>
      <c r="I20" s="23" t="s">
        <v>85</v>
      </c>
      <c r="J20" s="23" t="s">
        <v>85</v>
      </c>
      <c r="K20" s="23" t="s">
        <v>85</v>
      </c>
      <c r="L20" s="23" t="s">
        <v>85</v>
      </c>
      <c r="M20" s="23" t="s">
        <v>85</v>
      </c>
      <c r="N20" s="23" t="s">
        <v>85</v>
      </c>
      <c r="O20" s="23" t="s">
        <v>85</v>
      </c>
      <c r="P20" s="31">
        <v>37.83</v>
      </c>
      <c r="Q20" s="31">
        <v>37.4</v>
      </c>
      <c r="R20" s="31">
        <v>35.88</v>
      </c>
      <c r="S20" s="23" t="s">
        <v>85</v>
      </c>
      <c r="T20" s="23" t="s">
        <v>85</v>
      </c>
      <c r="U20" s="23" t="s">
        <v>85</v>
      </c>
      <c r="V20" s="23" t="s">
        <v>85</v>
      </c>
      <c r="W20" s="23" t="s">
        <v>85</v>
      </c>
      <c r="X20" s="23" t="s">
        <v>85</v>
      </c>
      <c r="Y20" s="23" t="s">
        <v>85</v>
      </c>
      <c r="Z20" s="23" t="s">
        <v>85</v>
      </c>
      <c r="AA20" s="23" t="s">
        <v>85</v>
      </c>
      <c r="AB20" s="23" t="s">
        <v>85</v>
      </c>
      <c r="AC20" s="23" t="s">
        <v>85</v>
      </c>
      <c r="AD20" s="23" t="s">
        <v>85</v>
      </c>
      <c r="AE20" s="23" t="s">
        <v>85</v>
      </c>
      <c r="AF20" s="23" t="s">
        <v>85</v>
      </c>
      <c r="AG20" s="23" t="s">
        <v>85</v>
      </c>
      <c r="AH20" s="23" t="s">
        <v>85</v>
      </c>
      <c r="AL20" s="16"/>
      <c r="AM20" s="16"/>
      <c r="AN20" s="12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ht="15">
      <c r="A21" s="13">
        <v>17</v>
      </c>
      <c r="B21" s="14" t="s">
        <v>19</v>
      </c>
      <c r="C21" s="8">
        <v>1974</v>
      </c>
      <c r="D21" s="21">
        <f>L21+P21+AF21</f>
        <v>91.92</v>
      </c>
      <c r="E21" s="26">
        <f t="shared" si="0"/>
        <v>13.131428571428572</v>
      </c>
      <c r="F21" s="23" t="s">
        <v>85</v>
      </c>
      <c r="G21" s="23" t="s">
        <v>85</v>
      </c>
      <c r="H21" s="23" t="s">
        <v>85</v>
      </c>
      <c r="I21" s="23" t="s">
        <v>85</v>
      </c>
      <c r="J21" s="23" t="s">
        <v>85</v>
      </c>
      <c r="K21" s="23" t="s">
        <v>85</v>
      </c>
      <c r="L21" s="31">
        <v>28.01</v>
      </c>
      <c r="M21" s="23" t="s">
        <v>85</v>
      </c>
      <c r="N21" s="23" t="s">
        <v>85</v>
      </c>
      <c r="O21" s="23" t="s">
        <v>85</v>
      </c>
      <c r="P21" s="31">
        <v>29.83</v>
      </c>
      <c r="Q21" s="23" t="s">
        <v>85</v>
      </c>
      <c r="R21" s="23" t="s">
        <v>85</v>
      </c>
      <c r="S21" s="23" t="s">
        <v>85</v>
      </c>
      <c r="T21" s="23" t="s">
        <v>85</v>
      </c>
      <c r="U21" s="23" t="s">
        <v>85</v>
      </c>
      <c r="V21" s="23" t="s">
        <v>85</v>
      </c>
      <c r="W21" s="23" t="s">
        <v>85</v>
      </c>
      <c r="X21" s="23" t="s">
        <v>85</v>
      </c>
      <c r="Y21" s="23" t="s">
        <v>85</v>
      </c>
      <c r="Z21" s="23" t="s">
        <v>85</v>
      </c>
      <c r="AA21" s="23" t="s">
        <v>85</v>
      </c>
      <c r="AB21" s="23" t="s">
        <v>85</v>
      </c>
      <c r="AC21" s="23" t="s">
        <v>85</v>
      </c>
      <c r="AD21" s="23" t="s">
        <v>85</v>
      </c>
      <c r="AE21" s="23" t="s">
        <v>85</v>
      </c>
      <c r="AF21" s="31">
        <v>34.08</v>
      </c>
      <c r="AG21" s="23" t="s">
        <v>85</v>
      </c>
      <c r="AH21" s="23" t="s">
        <v>85</v>
      </c>
      <c r="AL21" s="16"/>
      <c r="AM21" s="16"/>
      <c r="AN21" s="12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ht="15">
      <c r="A22" s="13">
        <v>18</v>
      </c>
      <c r="B22" s="14" t="s">
        <v>63</v>
      </c>
      <c r="C22" s="8">
        <v>1988</v>
      </c>
      <c r="D22" s="21">
        <f>K22+L22+P22</f>
        <v>89.49000000000001</v>
      </c>
      <c r="E22" s="26">
        <f t="shared" si="0"/>
        <v>12.784285714285716</v>
      </c>
      <c r="F22" s="23" t="s">
        <v>85</v>
      </c>
      <c r="G22" s="23" t="s">
        <v>85</v>
      </c>
      <c r="H22" s="23" t="s">
        <v>85</v>
      </c>
      <c r="I22" s="23" t="s">
        <v>85</v>
      </c>
      <c r="J22" s="23" t="s">
        <v>85</v>
      </c>
      <c r="K22" s="31">
        <v>28.29</v>
      </c>
      <c r="L22" s="31">
        <v>29</v>
      </c>
      <c r="M22" s="23" t="s">
        <v>85</v>
      </c>
      <c r="N22" s="23" t="s">
        <v>85</v>
      </c>
      <c r="O22" s="23" t="s">
        <v>85</v>
      </c>
      <c r="P22" s="31">
        <v>32.2</v>
      </c>
      <c r="Q22" s="23" t="s">
        <v>85</v>
      </c>
      <c r="R22" s="23" t="s">
        <v>85</v>
      </c>
      <c r="S22" s="23" t="s">
        <v>85</v>
      </c>
      <c r="T22" s="23" t="s">
        <v>85</v>
      </c>
      <c r="U22" s="23" t="s">
        <v>85</v>
      </c>
      <c r="V22" s="23" t="s">
        <v>85</v>
      </c>
      <c r="W22" s="23" t="s">
        <v>85</v>
      </c>
      <c r="X22" s="23" t="s">
        <v>85</v>
      </c>
      <c r="Y22" s="23" t="s">
        <v>85</v>
      </c>
      <c r="Z22" s="23" t="s">
        <v>85</v>
      </c>
      <c r="AA22" s="23" t="s">
        <v>85</v>
      </c>
      <c r="AB22" s="23" t="s">
        <v>85</v>
      </c>
      <c r="AC22" s="23" t="s">
        <v>85</v>
      </c>
      <c r="AD22" s="23" t="s">
        <v>85</v>
      </c>
      <c r="AE22" s="23" t="s">
        <v>85</v>
      </c>
      <c r="AF22" s="23" t="s">
        <v>85</v>
      </c>
      <c r="AG22" s="23" t="s">
        <v>85</v>
      </c>
      <c r="AH22" s="23" t="s">
        <v>85</v>
      </c>
      <c r="AL22" s="16"/>
      <c r="AM22" s="16"/>
      <c r="AN22" s="12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ht="15">
      <c r="A23" s="13">
        <v>19</v>
      </c>
      <c r="B23" s="14" t="s">
        <v>29</v>
      </c>
      <c r="C23" s="8">
        <v>1991</v>
      </c>
      <c r="D23" s="21">
        <f>X23+Y23+Z23</f>
        <v>88.61999999999999</v>
      </c>
      <c r="E23" s="26">
        <f t="shared" si="0"/>
        <v>12.659999999999998</v>
      </c>
      <c r="F23" s="23" t="s">
        <v>85</v>
      </c>
      <c r="G23" s="23" t="s">
        <v>85</v>
      </c>
      <c r="H23" s="23" t="s">
        <v>85</v>
      </c>
      <c r="I23" s="23" t="s">
        <v>85</v>
      </c>
      <c r="J23" s="23" t="s">
        <v>85</v>
      </c>
      <c r="K23" s="23" t="s">
        <v>85</v>
      </c>
      <c r="L23" s="23" t="s">
        <v>85</v>
      </c>
      <c r="M23" s="23" t="s">
        <v>85</v>
      </c>
      <c r="N23" s="23" t="s">
        <v>85</v>
      </c>
      <c r="O23" s="23" t="s">
        <v>85</v>
      </c>
      <c r="P23" s="23" t="s">
        <v>85</v>
      </c>
      <c r="Q23" s="23" t="s">
        <v>85</v>
      </c>
      <c r="R23" s="23" t="s">
        <v>85</v>
      </c>
      <c r="S23" s="23" t="s">
        <v>85</v>
      </c>
      <c r="T23" s="23" t="s">
        <v>85</v>
      </c>
      <c r="U23" s="23" t="s">
        <v>85</v>
      </c>
      <c r="V23" s="23" t="s">
        <v>85</v>
      </c>
      <c r="W23" s="23" t="s">
        <v>85</v>
      </c>
      <c r="X23" s="31">
        <v>32.25</v>
      </c>
      <c r="Y23" s="31">
        <v>30.99</v>
      </c>
      <c r="Z23" s="31">
        <v>25.38</v>
      </c>
      <c r="AA23" s="23" t="s">
        <v>85</v>
      </c>
      <c r="AB23" s="23" t="s">
        <v>85</v>
      </c>
      <c r="AC23" s="23" t="s">
        <v>85</v>
      </c>
      <c r="AD23" s="23" t="s">
        <v>85</v>
      </c>
      <c r="AE23" s="23" t="s">
        <v>85</v>
      </c>
      <c r="AF23" s="23" t="s">
        <v>85</v>
      </c>
      <c r="AG23" s="23" t="s">
        <v>85</v>
      </c>
      <c r="AH23" s="23" t="s">
        <v>85</v>
      </c>
      <c r="AL23" s="16"/>
      <c r="AM23" s="16"/>
      <c r="AN23" s="12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ht="15">
      <c r="A24" s="13">
        <v>20</v>
      </c>
      <c r="B24" s="14" t="s">
        <v>43</v>
      </c>
      <c r="C24" s="8">
        <v>1977</v>
      </c>
      <c r="D24" s="21">
        <f>K24+L24+AF24</f>
        <v>87.98</v>
      </c>
      <c r="E24" s="26">
        <f t="shared" si="0"/>
        <v>12.56857142857143</v>
      </c>
      <c r="F24" s="23" t="s">
        <v>85</v>
      </c>
      <c r="G24" s="23" t="s">
        <v>85</v>
      </c>
      <c r="H24" s="23" t="s">
        <v>85</v>
      </c>
      <c r="I24" s="23" t="s">
        <v>85</v>
      </c>
      <c r="J24" s="23" t="s">
        <v>85</v>
      </c>
      <c r="K24" s="31">
        <v>27.45</v>
      </c>
      <c r="L24" s="31">
        <v>24.83</v>
      </c>
      <c r="M24" s="23" t="s">
        <v>85</v>
      </c>
      <c r="N24" s="23" t="s">
        <v>85</v>
      </c>
      <c r="O24" s="23" t="s">
        <v>85</v>
      </c>
      <c r="P24" s="23" t="s">
        <v>85</v>
      </c>
      <c r="Q24" s="23" t="s">
        <v>85</v>
      </c>
      <c r="R24" s="23" t="s">
        <v>85</v>
      </c>
      <c r="S24" s="23" t="s">
        <v>85</v>
      </c>
      <c r="T24" s="23" t="s">
        <v>85</v>
      </c>
      <c r="U24" s="23" t="s">
        <v>85</v>
      </c>
      <c r="V24" s="23" t="s">
        <v>85</v>
      </c>
      <c r="W24" s="23" t="s">
        <v>85</v>
      </c>
      <c r="X24" s="23" t="s">
        <v>85</v>
      </c>
      <c r="Y24" s="23" t="s">
        <v>85</v>
      </c>
      <c r="Z24" s="23" t="s">
        <v>85</v>
      </c>
      <c r="AA24" s="23" t="s">
        <v>85</v>
      </c>
      <c r="AB24" s="23" t="s">
        <v>85</v>
      </c>
      <c r="AC24" s="23" t="s">
        <v>85</v>
      </c>
      <c r="AD24" s="23" t="s">
        <v>85</v>
      </c>
      <c r="AE24" s="23" t="s">
        <v>85</v>
      </c>
      <c r="AF24" s="31">
        <v>35.7</v>
      </c>
      <c r="AG24" s="23" t="s">
        <v>85</v>
      </c>
      <c r="AH24" s="23" t="s">
        <v>85</v>
      </c>
      <c r="AL24" s="16"/>
      <c r="AM24" s="16"/>
      <c r="AN24" s="12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ht="15">
      <c r="A25" s="13">
        <v>21</v>
      </c>
      <c r="B25" s="14" t="s">
        <v>1</v>
      </c>
      <c r="C25" s="8">
        <v>1987</v>
      </c>
      <c r="D25" s="21">
        <f>P25+S25</f>
        <v>71.38</v>
      </c>
      <c r="E25" s="26">
        <f t="shared" si="0"/>
        <v>10.197142857142856</v>
      </c>
      <c r="F25" s="23" t="s">
        <v>85</v>
      </c>
      <c r="G25" s="23" t="s">
        <v>85</v>
      </c>
      <c r="H25" s="23" t="s">
        <v>85</v>
      </c>
      <c r="I25" s="23" t="s">
        <v>85</v>
      </c>
      <c r="J25" s="23" t="s">
        <v>85</v>
      </c>
      <c r="K25" s="23" t="s">
        <v>85</v>
      </c>
      <c r="L25" s="23" t="s">
        <v>85</v>
      </c>
      <c r="M25" s="23" t="s">
        <v>85</v>
      </c>
      <c r="N25" s="23" t="s">
        <v>85</v>
      </c>
      <c r="O25" s="23" t="s">
        <v>85</v>
      </c>
      <c r="P25" s="31">
        <v>35.3</v>
      </c>
      <c r="Q25" s="23" t="s">
        <v>85</v>
      </c>
      <c r="R25" s="23" t="s">
        <v>85</v>
      </c>
      <c r="S25" s="31">
        <v>36.08</v>
      </c>
      <c r="T25" s="23" t="s">
        <v>85</v>
      </c>
      <c r="U25" s="23" t="s">
        <v>85</v>
      </c>
      <c r="V25" s="23" t="s">
        <v>85</v>
      </c>
      <c r="W25" s="23" t="s">
        <v>85</v>
      </c>
      <c r="X25" s="23" t="s">
        <v>85</v>
      </c>
      <c r="Y25" s="23" t="s">
        <v>85</v>
      </c>
      <c r="Z25" s="23" t="s">
        <v>85</v>
      </c>
      <c r="AA25" s="23" t="s">
        <v>85</v>
      </c>
      <c r="AB25" s="23" t="s">
        <v>85</v>
      </c>
      <c r="AC25" s="23" t="s">
        <v>85</v>
      </c>
      <c r="AD25" s="23" t="s">
        <v>85</v>
      </c>
      <c r="AE25" s="23" t="s">
        <v>85</v>
      </c>
      <c r="AF25" s="23" t="s">
        <v>85</v>
      </c>
      <c r="AG25" s="23" t="s">
        <v>85</v>
      </c>
      <c r="AH25" s="23" t="s">
        <v>85</v>
      </c>
      <c r="AL25" s="16"/>
      <c r="AM25" s="16"/>
      <c r="AN25" s="12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ht="15">
      <c r="A26" s="13">
        <v>22</v>
      </c>
      <c r="B26" s="14" t="s">
        <v>91</v>
      </c>
      <c r="C26" s="8">
        <v>1978</v>
      </c>
      <c r="D26" s="21">
        <f>P26+S26</f>
        <v>67.53999999999999</v>
      </c>
      <c r="E26" s="26">
        <f t="shared" si="0"/>
        <v>9.648571428571428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23" t="s">
        <v>85</v>
      </c>
      <c r="M26" s="23" t="s">
        <v>85</v>
      </c>
      <c r="N26" s="23" t="s">
        <v>85</v>
      </c>
      <c r="O26" s="23" t="s">
        <v>85</v>
      </c>
      <c r="P26" s="31">
        <v>32.07</v>
      </c>
      <c r="Q26" s="23" t="s">
        <v>85</v>
      </c>
      <c r="R26" s="23" t="s">
        <v>85</v>
      </c>
      <c r="S26" s="31">
        <v>35.47</v>
      </c>
      <c r="T26" s="23" t="s">
        <v>85</v>
      </c>
      <c r="U26" s="23" t="s">
        <v>85</v>
      </c>
      <c r="V26" s="23" t="s">
        <v>85</v>
      </c>
      <c r="W26" s="23" t="s">
        <v>85</v>
      </c>
      <c r="X26" s="23" t="s">
        <v>85</v>
      </c>
      <c r="Y26" s="23" t="s">
        <v>85</v>
      </c>
      <c r="Z26" s="23" t="s">
        <v>85</v>
      </c>
      <c r="AA26" s="23" t="s">
        <v>85</v>
      </c>
      <c r="AB26" s="23" t="s">
        <v>85</v>
      </c>
      <c r="AC26" s="23" t="s">
        <v>85</v>
      </c>
      <c r="AD26" s="23" t="s">
        <v>85</v>
      </c>
      <c r="AE26" s="23" t="s">
        <v>85</v>
      </c>
      <c r="AF26" s="23" t="s">
        <v>85</v>
      </c>
      <c r="AG26" s="23" t="s">
        <v>85</v>
      </c>
      <c r="AH26" s="23" t="s">
        <v>85</v>
      </c>
      <c r="AL26" s="16"/>
      <c r="AM26" s="16"/>
      <c r="AN26" s="12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ht="15">
      <c r="A27" s="13">
        <v>23</v>
      </c>
      <c r="B27" s="14" t="s">
        <v>25</v>
      </c>
      <c r="C27" s="8">
        <v>1985</v>
      </c>
      <c r="D27" s="21">
        <f>P27+R27</f>
        <v>67.25999999999999</v>
      </c>
      <c r="E27" s="26">
        <f t="shared" si="0"/>
        <v>9.608571428571427</v>
      </c>
      <c r="F27" s="23" t="s">
        <v>85</v>
      </c>
      <c r="G27" s="23" t="s">
        <v>85</v>
      </c>
      <c r="H27" s="23" t="s">
        <v>85</v>
      </c>
      <c r="I27" s="23" t="s">
        <v>85</v>
      </c>
      <c r="J27" s="23" t="s">
        <v>85</v>
      </c>
      <c r="K27" s="23" t="s">
        <v>85</v>
      </c>
      <c r="L27" s="23" t="s">
        <v>85</v>
      </c>
      <c r="M27" s="23" t="s">
        <v>85</v>
      </c>
      <c r="N27" s="23" t="s">
        <v>85</v>
      </c>
      <c r="O27" s="23" t="s">
        <v>85</v>
      </c>
      <c r="P27" s="31">
        <v>33.32</v>
      </c>
      <c r="Q27" s="23" t="s">
        <v>85</v>
      </c>
      <c r="R27" s="31">
        <v>33.94</v>
      </c>
      <c r="S27" s="23" t="s">
        <v>85</v>
      </c>
      <c r="T27" s="23" t="s">
        <v>85</v>
      </c>
      <c r="U27" s="23" t="s">
        <v>85</v>
      </c>
      <c r="V27" s="23" t="s">
        <v>85</v>
      </c>
      <c r="W27" s="23" t="s">
        <v>85</v>
      </c>
      <c r="X27" s="23" t="s">
        <v>85</v>
      </c>
      <c r="Y27" s="23" t="s">
        <v>85</v>
      </c>
      <c r="Z27" s="23" t="s">
        <v>85</v>
      </c>
      <c r="AA27" s="23" t="s">
        <v>85</v>
      </c>
      <c r="AB27" s="23" t="s">
        <v>85</v>
      </c>
      <c r="AC27" s="23" t="s">
        <v>85</v>
      </c>
      <c r="AD27" s="23" t="s">
        <v>85</v>
      </c>
      <c r="AE27" s="23" t="s">
        <v>85</v>
      </c>
      <c r="AF27" s="23" t="s">
        <v>85</v>
      </c>
      <c r="AG27" s="23" t="s">
        <v>85</v>
      </c>
      <c r="AH27" s="23" t="s">
        <v>85</v>
      </c>
      <c r="AL27" s="16"/>
      <c r="AM27" s="16"/>
      <c r="AN27" s="1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ht="15">
      <c r="A28" s="13">
        <v>24</v>
      </c>
      <c r="B28" s="14" t="s">
        <v>59</v>
      </c>
      <c r="C28" s="8">
        <v>1991</v>
      </c>
      <c r="D28" s="21">
        <f>G28+AF28</f>
        <v>64.69</v>
      </c>
      <c r="E28" s="26">
        <f t="shared" si="0"/>
        <v>9.241428571428571</v>
      </c>
      <c r="F28" s="23" t="s">
        <v>85</v>
      </c>
      <c r="G28" s="32">
        <v>31.72</v>
      </c>
      <c r="H28" s="23" t="s">
        <v>85</v>
      </c>
      <c r="I28" s="23" t="s">
        <v>85</v>
      </c>
      <c r="J28" s="23" t="s">
        <v>85</v>
      </c>
      <c r="K28" s="23" t="s">
        <v>85</v>
      </c>
      <c r="L28" s="23" t="s">
        <v>85</v>
      </c>
      <c r="M28" s="23" t="s">
        <v>85</v>
      </c>
      <c r="N28" s="23" t="s">
        <v>85</v>
      </c>
      <c r="O28" s="23" t="s">
        <v>85</v>
      </c>
      <c r="P28" s="23" t="s">
        <v>85</v>
      </c>
      <c r="Q28" s="23" t="s">
        <v>85</v>
      </c>
      <c r="R28" s="23" t="s">
        <v>85</v>
      </c>
      <c r="S28" s="23" t="s">
        <v>85</v>
      </c>
      <c r="T28" s="23" t="s">
        <v>85</v>
      </c>
      <c r="U28" s="23" t="s">
        <v>85</v>
      </c>
      <c r="V28" s="23" t="s">
        <v>85</v>
      </c>
      <c r="W28" s="23" t="s">
        <v>85</v>
      </c>
      <c r="X28" s="23" t="s">
        <v>85</v>
      </c>
      <c r="Y28" s="23" t="s">
        <v>85</v>
      </c>
      <c r="Z28" s="23" t="s">
        <v>85</v>
      </c>
      <c r="AA28" s="23" t="s">
        <v>85</v>
      </c>
      <c r="AB28" s="23" t="s">
        <v>85</v>
      </c>
      <c r="AC28" s="23" t="s">
        <v>85</v>
      </c>
      <c r="AD28" s="23" t="s">
        <v>85</v>
      </c>
      <c r="AE28" s="23" t="s">
        <v>85</v>
      </c>
      <c r="AF28" s="31">
        <v>32.97</v>
      </c>
      <c r="AG28" s="23" t="s">
        <v>85</v>
      </c>
      <c r="AH28" s="23" t="s">
        <v>85</v>
      </c>
      <c r="AL28" s="16"/>
      <c r="AM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ht="15">
      <c r="A29" s="13">
        <v>25</v>
      </c>
      <c r="B29" s="14" t="s">
        <v>50</v>
      </c>
      <c r="C29" s="8">
        <v>1988</v>
      </c>
      <c r="D29" s="21">
        <f>AF29+AG29</f>
        <v>61.94</v>
      </c>
      <c r="E29" s="26">
        <f t="shared" si="0"/>
        <v>8.848571428571429</v>
      </c>
      <c r="F29" s="23" t="s">
        <v>85</v>
      </c>
      <c r="G29" s="23" t="s">
        <v>85</v>
      </c>
      <c r="H29" s="23" t="s">
        <v>85</v>
      </c>
      <c r="I29" s="23" t="s">
        <v>85</v>
      </c>
      <c r="J29" s="23" t="s">
        <v>85</v>
      </c>
      <c r="K29" s="23" t="s">
        <v>85</v>
      </c>
      <c r="L29" s="23" t="s">
        <v>85</v>
      </c>
      <c r="M29" s="23" t="s">
        <v>85</v>
      </c>
      <c r="N29" s="23" t="s">
        <v>85</v>
      </c>
      <c r="O29" s="23" t="s">
        <v>85</v>
      </c>
      <c r="P29" s="23" t="s">
        <v>85</v>
      </c>
      <c r="Q29" s="23" t="s">
        <v>85</v>
      </c>
      <c r="R29" s="23" t="s">
        <v>85</v>
      </c>
      <c r="S29" s="23" t="s">
        <v>85</v>
      </c>
      <c r="T29" s="23" t="s">
        <v>85</v>
      </c>
      <c r="U29" s="23" t="s">
        <v>85</v>
      </c>
      <c r="V29" s="23" t="s">
        <v>85</v>
      </c>
      <c r="W29" s="23" t="s">
        <v>85</v>
      </c>
      <c r="X29" s="23" t="s">
        <v>85</v>
      </c>
      <c r="Y29" s="23" t="s">
        <v>85</v>
      </c>
      <c r="Z29" s="23" t="s">
        <v>85</v>
      </c>
      <c r="AA29" s="23" t="s">
        <v>85</v>
      </c>
      <c r="AB29" s="23" t="s">
        <v>85</v>
      </c>
      <c r="AC29" s="23" t="s">
        <v>85</v>
      </c>
      <c r="AD29" s="23" t="s">
        <v>85</v>
      </c>
      <c r="AE29" s="23" t="s">
        <v>85</v>
      </c>
      <c r="AF29" s="31">
        <v>36.06</v>
      </c>
      <c r="AG29" s="48">
        <v>25.88</v>
      </c>
      <c r="AH29" s="23" t="s">
        <v>85</v>
      </c>
      <c r="AL29" s="16"/>
      <c r="AM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ht="15">
      <c r="A30" s="13">
        <v>26</v>
      </c>
      <c r="B30" s="14" t="s">
        <v>87</v>
      </c>
      <c r="C30" s="8">
        <v>1991</v>
      </c>
      <c r="D30" s="21">
        <f>X30+Z30</f>
        <v>56.879999999999995</v>
      </c>
      <c r="E30" s="26">
        <f t="shared" si="0"/>
        <v>8.125714285714285</v>
      </c>
      <c r="F30" s="23" t="s">
        <v>85</v>
      </c>
      <c r="G30" s="23" t="s">
        <v>85</v>
      </c>
      <c r="H30" s="23" t="s">
        <v>85</v>
      </c>
      <c r="I30" s="23" t="s">
        <v>85</v>
      </c>
      <c r="J30" s="23" t="s">
        <v>85</v>
      </c>
      <c r="K30" s="23" t="s">
        <v>85</v>
      </c>
      <c r="L30" s="23" t="s">
        <v>85</v>
      </c>
      <c r="M30" s="23" t="s">
        <v>85</v>
      </c>
      <c r="N30" s="23" t="s">
        <v>85</v>
      </c>
      <c r="O30" s="23" t="s">
        <v>85</v>
      </c>
      <c r="P30" s="23" t="s">
        <v>85</v>
      </c>
      <c r="Q30" s="23" t="s">
        <v>85</v>
      </c>
      <c r="R30" s="23" t="s">
        <v>85</v>
      </c>
      <c r="S30" s="23" t="s">
        <v>85</v>
      </c>
      <c r="T30" s="23" t="s">
        <v>85</v>
      </c>
      <c r="U30" s="23" t="s">
        <v>85</v>
      </c>
      <c r="V30" s="23" t="s">
        <v>85</v>
      </c>
      <c r="W30" s="23" t="s">
        <v>85</v>
      </c>
      <c r="X30" s="31">
        <v>29.61</v>
      </c>
      <c r="Y30" s="23" t="s">
        <v>85</v>
      </c>
      <c r="Z30" s="31">
        <v>27.27</v>
      </c>
      <c r="AA30" s="23" t="s">
        <v>85</v>
      </c>
      <c r="AB30" s="23" t="s">
        <v>85</v>
      </c>
      <c r="AC30" s="23" t="s">
        <v>85</v>
      </c>
      <c r="AD30" s="23" t="s">
        <v>85</v>
      </c>
      <c r="AE30" s="23" t="s">
        <v>85</v>
      </c>
      <c r="AF30" s="23" t="s">
        <v>85</v>
      </c>
      <c r="AG30" s="23" t="s">
        <v>85</v>
      </c>
      <c r="AH30" s="23" t="s">
        <v>85</v>
      </c>
      <c r="AL30" s="16"/>
      <c r="AM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ht="15">
      <c r="A31" s="13">
        <v>27</v>
      </c>
      <c r="B31" s="14" t="s">
        <v>64</v>
      </c>
      <c r="C31" s="8">
        <v>1988</v>
      </c>
      <c r="D31" s="21">
        <f>N31+AF31</f>
        <v>51.58</v>
      </c>
      <c r="E31" s="26">
        <f t="shared" si="0"/>
        <v>7.368571428571428</v>
      </c>
      <c r="F31" s="23" t="s">
        <v>85</v>
      </c>
      <c r="G31" s="23" t="s">
        <v>85</v>
      </c>
      <c r="H31" s="23" t="s">
        <v>85</v>
      </c>
      <c r="I31" s="23" t="s">
        <v>85</v>
      </c>
      <c r="J31" s="23" t="s">
        <v>85</v>
      </c>
      <c r="K31" s="23" t="s">
        <v>85</v>
      </c>
      <c r="L31" s="23" t="s">
        <v>85</v>
      </c>
      <c r="M31" s="23" t="s">
        <v>85</v>
      </c>
      <c r="N31" s="32">
        <v>20.51</v>
      </c>
      <c r="O31" s="23" t="s">
        <v>85</v>
      </c>
      <c r="P31" s="23" t="s">
        <v>85</v>
      </c>
      <c r="Q31" s="23" t="s">
        <v>85</v>
      </c>
      <c r="R31" s="23" t="s">
        <v>85</v>
      </c>
      <c r="S31" s="23" t="s">
        <v>85</v>
      </c>
      <c r="T31" s="23" t="s">
        <v>85</v>
      </c>
      <c r="U31" s="23" t="s">
        <v>85</v>
      </c>
      <c r="V31" s="23" t="s">
        <v>85</v>
      </c>
      <c r="W31" s="23" t="s">
        <v>85</v>
      </c>
      <c r="X31" s="23" t="s">
        <v>85</v>
      </c>
      <c r="Y31" s="23" t="s">
        <v>85</v>
      </c>
      <c r="Z31" s="23" t="s">
        <v>85</v>
      </c>
      <c r="AA31" s="23" t="s">
        <v>85</v>
      </c>
      <c r="AB31" s="23" t="s">
        <v>85</v>
      </c>
      <c r="AC31" s="23" t="s">
        <v>85</v>
      </c>
      <c r="AD31" s="23" t="s">
        <v>85</v>
      </c>
      <c r="AE31" s="23" t="s">
        <v>85</v>
      </c>
      <c r="AF31" s="31">
        <v>31.07</v>
      </c>
      <c r="AG31" s="23" t="s">
        <v>85</v>
      </c>
      <c r="AH31" s="23" t="s">
        <v>85</v>
      </c>
      <c r="AL31" s="16"/>
      <c r="AM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ht="15">
      <c r="A32" s="13">
        <v>28</v>
      </c>
      <c r="B32" s="14" t="s">
        <v>167</v>
      </c>
      <c r="C32" s="8">
        <v>1984</v>
      </c>
      <c r="D32" s="21">
        <f>AF32+AG32</f>
        <v>48.57</v>
      </c>
      <c r="E32" s="26">
        <f t="shared" si="0"/>
        <v>6.938571428571429</v>
      </c>
      <c r="F32" s="23" t="s">
        <v>85</v>
      </c>
      <c r="G32" s="23" t="s">
        <v>85</v>
      </c>
      <c r="H32" s="23" t="s">
        <v>85</v>
      </c>
      <c r="I32" s="23" t="s">
        <v>85</v>
      </c>
      <c r="J32" s="23" t="s">
        <v>85</v>
      </c>
      <c r="K32" s="23" t="s">
        <v>85</v>
      </c>
      <c r="L32" s="23" t="s">
        <v>85</v>
      </c>
      <c r="M32" s="23" t="s">
        <v>85</v>
      </c>
      <c r="N32" s="23" t="s">
        <v>85</v>
      </c>
      <c r="O32" s="23" t="s">
        <v>85</v>
      </c>
      <c r="P32" s="23" t="s">
        <v>85</v>
      </c>
      <c r="Q32" s="23" t="s">
        <v>85</v>
      </c>
      <c r="R32" s="23" t="s">
        <v>85</v>
      </c>
      <c r="S32" s="23" t="s">
        <v>85</v>
      </c>
      <c r="T32" s="23" t="s">
        <v>85</v>
      </c>
      <c r="U32" s="23" t="s">
        <v>85</v>
      </c>
      <c r="V32" s="23" t="s">
        <v>85</v>
      </c>
      <c r="W32" s="23" t="s">
        <v>85</v>
      </c>
      <c r="X32" s="23" t="s">
        <v>85</v>
      </c>
      <c r="Y32" s="23" t="s">
        <v>85</v>
      </c>
      <c r="Z32" s="23" t="s">
        <v>85</v>
      </c>
      <c r="AA32" s="23" t="s">
        <v>85</v>
      </c>
      <c r="AB32" s="23" t="s">
        <v>85</v>
      </c>
      <c r="AC32" s="23" t="s">
        <v>85</v>
      </c>
      <c r="AD32" s="23" t="s">
        <v>85</v>
      </c>
      <c r="AE32" s="23" t="s">
        <v>85</v>
      </c>
      <c r="AF32" s="31">
        <v>27.02</v>
      </c>
      <c r="AG32" s="32">
        <v>21.55</v>
      </c>
      <c r="AH32" s="23" t="s">
        <v>85</v>
      </c>
      <c r="AL32" s="16"/>
      <c r="AM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ht="15">
      <c r="A33" s="13">
        <v>29</v>
      </c>
      <c r="B33" s="14" t="s">
        <v>84</v>
      </c>
      <c r="C33" s="8">
        <v>1991</v>
      </c>
      <c r="D33" s="21">
        <f>AF33</f>
        <v>36.28</v>
      </c>
      <c r="E33" s="26">
        <f t="shared" si="0"/>
        <v>5.182857142857143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  <c r="O33" s="23" t="s">
        <v>85</v>
      </c>
      <c r="P33" s="23" t="s">
        <v>85</v>
      </c>
      <c r="Q33" s="23" t="s">
        <v>85</v>
      </c>
      <c r="R33" s="23" t="s">
        <v>85</v>
      </c>
      <c r="S33" s="23" t="s">
        <v>85</v>
      </c>
      <c r="T33" s="23" t="s">
        <v>85</v>
      </c>
      <c r="U33" s="23" t="s">
        <v>85</v>
      </c>
      <c r="V33" s="23" t="s">
        <v>85</v>
      </c>
      <c r="W33" s="23" t="s">
        <v>85</v>
      </c>
      <c r="X33" s="23" t="s">
        <v>85</v>
      </c>
      <c r="Y33" s="23" t="s">
        <v>85</v>
      </c>
      <c r="Z33" s="23" t="s">
        <v>85</v>
      </c>
      <c r="AA33" s="23" t="s">
        <v>85</v>
      </c>
      <c r="AB33" s="23" t="s">
        <v>85</v>
      </c>
      <c r="AC33" s="23" t="s">
        <v>85</v>
      </c>
      <c r="AD33" s="23" t="s">
        <v>85</v>
      </c>
      <c r="AE33" s="23" t="s">
        <v>85</v>
      </c>
      <c r="AF33" s="31">
        <v>36.28</v>
      </c>
      <c r="AG33" s="23" t="s">
        <v>85</v>
      </c>
      <c r="AH33" s="23" t="s">
        <v>85</v>
      </c>
      <c r="AI33" s="3"/>
      <c r="AJ33" s="3"/>
      <c r="AK33" s="3"/>
      <c r="AL33" s="16"/>
      <c r="AM33" s="16"/>
      <c r="AN33" s="3"/>
      <c r="AO33" s="3"/>
      <c r="AP33" s="3"/>
      <c r="AQ33" s="3"/>
      <c r="AR33" s="3"/>
      <c r="AS33" s="3"/>
      <c r="AT33" s="3"/>
      <c r="AU33" s="3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ht="15">
      <c r="A34" s="13">
        <v>30</v>
      </c>
      <c r="B34" s="14" t="s">
        <v>67</v>
      </c>
      <c r="C34" s="8">
        <v>1987</v>
      </c>
      <c r="D34" s="21">
        <f>AF34</f>
        <v>35.58</v>
      </c>
      <c r="E34" s="26">
        <f t="shared" si="0"/>
        <v>5.082857142857143</v>
      </c>
      <c r="F34" s="23" t="s">
        <v>85</v>
      </c>
      <c r="G34" s="23" t="s">
        <v>85</v>
      </c>
      <c r="H34" s="23" t="s">
        <v>85</v>
      </c>
      <c r="I34" s="23" t="s">
        <v>85</v>
      </c>
      <c r="J34" s="23" t="s">
        <v>85</v>
      </c>
      <c r="K34" s="23" t="s">
        <v>85</v>
      </c>
      <c r="L34" s="23" t="s">
        <v>85</v>
      </c>
      <c r="M34" s="23" t="s">
        <v>85</v>
      </c>
      <c r="N34" s="23" t="s">
        <v>85</v>
      </c>
      <c r="O34" s="23" t="s">
        <v>85</v>
      </c>
      <c r="P34" s="23" t="s">
        <v>85</v>
      </c>
      <c r="Q34" s="23" t="s">
        <v>85</v>
      </c>
      <c r="R34" s="23" t="s">
        <v>85</v>
      </c>
      <c r="S34" s="23" t="s">
        <v>85</v>
      </c>
      <c r="T34" s="23" t="s">
        <v>85</v>
      </c>
      <c r="U34" s="23" t="s">
        <v>85</v>
      </c>
      <c r="V34" s="23" t="s">
        <v>85</v>
      </c>
      <c r="W34" s="23" t="s">
        <v>85</v>
      </c>
      <c r="X34" s="23" t="s">
        <v>85</v>
      </c>
      <c r="Y34" s="23" t="s">
        <v>85</v>
      </c>
      <c r="Z34" s="23" t="s">
        <v>85</v>
      </c>
      <c r="AA34" s="23" t="s">
        <v>85</v>
      </c>
      <c r="AB34" s="23" t="s">
        <v>85</v>
      </c>
      <c r="AC34" s="23" t="s">
        <v>85</v>
      </c>
      <c r="AD34" s="23" t="s">
        <v>85</v>
      </c>
      <c r="AE34" s="23" t="s">
        <v>85</v>
      </c>
      <c r="AF34" s="31">
        <v>35.58</v>
      </c>
      <c r="AG34" s="23" t="s">
        <v>85</v>
      </c>
      <c r="AH34" s="23" t="s">
        <v>85</v>
      </c>
      <c r="AI34" s="3"/>
      <c r="AJ34" s="3"/>
      <c r="AK34" s="3"/>
      <c r="AL34" s="16"/>
      <c r="AM34" s="16"/>
      <c r="AN34" s="3"/>
      <c r="AO34" s="3"/>
      <c r="AP34" s="3"/>
      <c r="AQ34" s="3"/>
      <c r="AR34" s="3"/>
      <c r="AS34" s="3"/>
      <c r="AT34" s="3"/>
      <c r="AU34" s="3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ht="15">
      <c r="A35" s="13">
        <v>31</v>
      </c>
      <c r="B35" s="14" t="s">
        <v>164</v>
      </c>
      <c r="C35" s="8">
        <v>1981</v>
      </c>
      <c r="D35" s="21">
        <f>AF35</f>
        <v>33.18</v>
      </c>
      <c r="E35" s="26">
        <f t="shared" si="0"/>
        <v>4.74</v>
      </c>
      <c r="F35" s="23" t="s">
        <v>85</v>
      </c>
      <c r="G35" s="23" t="s">
        <v>85</v>
      </c>
      <c r="H35" s="23" t="s">
        <v>85</v>
      </c>
      <c r="I35" s="23" t="s">
        <v>85</v>
      </c>
      <c r="J35" s="23" t="s">
        <v>85</v>
      </c>
      <c r="K35" s="23" t="s">
        <v>85</v>
      </c>
      <c r="L35" s="23" t="s">
        <v>85</v>
      </c>
      <c r="M35" s="23" t="s">
        <v>85</v>
      </c>
      <c r="N35" s="23" t="s">
        <v>85</v>
      </c>
      <c r="O35" s="23" t="s">
        <v>85</v>
      </c>
      <c r="P35" s="23" t="s">
        <v>85</v>
      </c>
      <c r="Q35" s="23" t="s">
        <v>85</v>
      </c>
      <c r="R35" s="23" t="s">
        <v>85</v>
      </c>
      <c r="S35" s="23" t="s">
        <v>85</v>
      </c>
      <c r="T35" s="23" t="s">
        <v>85</v>
      </c>
      <c r="U35" s="23" t="s">
        <v>85</v>
      </c>
      <c r="V35" s="23" t="s">
        <v>85</v>
      </c>
      <c r="W35" s="23" t="s">
        <v>85</v>
      </c>
      <c r="X35" s="23" t="s">
        <v>85</v>
      </c>
      <c r="Y35" s="23" t="s">
        <v>85</v>
      </c>
      <c r="Z35" s="23" t="s">
        <v>85</v>
      </c>
      <c r="AA35" s="23" t="s">
        <v>85</v>
      </c>
      <c r="AB35" s="23" t="s">
        <v>85</v>
      </c>
      <c r="AC35" s="23" t="s">
        <v>85</v>
      </c>
      <c r="AD35" s="23" t="s">
        <v>85</v>
      </c>
      <c r="AE35" s="23" t="s">
        <v>85</v>
      </c>
      <c r="AF35" s="31">
        <v>33.18</v>
      </c>
      <c r="AG35" s="23" t="s">
        <v>85</v>
      </c>
      <c r="AH35" s="23" t="s">
        <v>85</v>
      </c>
      <c r="AI35" s="3"/>
      <c r="AJ35" s="3"/>
      <c r="AK35" s="3"/>
      <c r="AL35" s="16"/>
      <c r="AM35" s="16"/>
      <c r="AN35" s="3"/>
      <c r="AO35" s="3"/>
      <c r="AP35" s="3"/>
      <c r="AQ35" s="3"/>
      <c r="AR35" s="3"/>
      <c r="AS35" s="3"/>
      <c r="AT35" s="3"/>
      <c r="AU35" s="3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ht="15">
      <c r="A36" s="13">
        <v>32</v>
      </c>
      <c r="B36" s="14" t="s">
        <v>52</v>
      </c>
      <c r="C36" s="8">
        <v>1987</v>
      </c>
      <c r="D36" s="21">
        <f>AF36</f>
        <v>32.81</v>
      </c>
      <c r="E36" s="26">
        <f t="shared" si="0"/>
        <v>4.687142857142858</v>
      </c>
      <c r="F36" s="23" t="s">
        <v>85</v>
      </c>
      <c r="G36" s="23" t="s">
        <v>85</v>
      </c>
      <c r="H36" s="23" t="s">
        <v>85</v>
      </c>
      <c r="I36" s="23" t="s">
        <v>85</v>
      </c>
      <c r="J36" s="23" t="s">
        <v>85</v>
      </c>
      <c r="K36" s="23" t="s">
        <v>85</v>
      </c>
      <c r="L36" s="23" t="s">
        <v>85</v>
      </c>
      <c r="M36" s="23" t="s">
        <v>85</v>
      </c>
      <c r="N36" s="23" t="s">
        <v>85</v>
      </c>
      <c r="O36" s="23" t="s">
        <v>85</v>
      </c>
      <c r="P36" s="23" t="s">
        <v>85</v>
      </c>
      <c r="Q36" s="23" t="s">
        <v>85</v>
      </c>
      <c r="R36" s="23" t="s">
        <v>85</v>
      </c>
      <c r="S36" s="23" t="s">
        <v>85</v>
      </c>
      <c r="T36" s="23" t="s">
        <v>85</v>
      </c>
      <c r="U36" s="23" t="s">
        <v>85</v>
      </c>
      <c r="V36" s="23" t="s">
        <v>85</v>
      </c>
      <c r="W36" s="23" t="s">
        <v>85</v>
      </c>
      <c r="X36" s="23" t="s">
        <v>85</v>
      </c>
      <c r="Y36" s="23" t="s">
        <v>85</v>
      </c>
      <c r="Z36" s="23" t="s">
        <v>85</v>
      </c>
      <c r="AA36" s="23" t="s">
        <v>85</v>
      </c>
      <c r="AB36" s="23" t="s">
        <v>85</v>
      </c>
      <c r="AC36" s="23" t="s">
        <v>85</v>
      </c>
      <c r="AD36" s="23" t="s">
        <v>85</v>
      </c>
      <c r="AE36" s="23" t="s">
        <v>85</v>
      </c>
      <c r="AF36" s="31">
        <v>32.81</v>
      </c>
      <c r="AG36" s="23" t="s">
        <v>85</v>
      </c>
      <c r="AH36" s="23" t="s">
        <v>85</v>
      </c>
      <c r="AI36" s="3"/>
      <c r="AJ36" s="3"/>
      <c r="AK36" s="3"/>
      <c r="AL36" s="16"/>
      <c r="AM36" s="16"/>
      <c r="AN36" s="3"/>
      <c r="AO36" s="3"/>
      <c r="AP36" s="3"/>
      <c r="AQ36" s="3"/>
      <c r="AR36" s="3"/>
      <c r="AS36" s="3"/>
      <c r="AT36" s="3"/>
      <c r="AU36" s="3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ht="15">
      <c r="A37" s="13">
        <v>33</v>
      </c>
      <c r="B37" s="14" t="s">
        <v>138</v>
      </c>
      <c r="C37" s="8">
        <v>1978</v>
      </c>
      <c r="D37" s="21">
        <f>P37</f>
        <v>32.8</v>
      </c>
      <c r="E37" s="26">
        <f aca="true" t="shared" si="1" ref="E37:E68">D37/7</f>
        <v>4.685714285714285</v>
      </c>
      <c r="F37" s="23" t="s">
        <v>85</v>
      </c>
      <c r="G37" s="23" t="s">
        <v>85</v>
      </c>
      <c r="H37" s="23" t="s">
        <v>85</v>
      </c>
      <c r="I37" s="23" t="s">
        <v>85</v>
      </c>
      <c r="J37" s="23" t="s">
        <v>85</v>
      </c>
      <c r="K37" s="23" t="s">
        <v>85</v>
      </c>
      <c r="L37" s="23" t="s">
        <v>85</v>
      </c>
      <c r="M37" s="23" t="s">
        <v>85</v>
      </c>
      <c r="N37" s="23" t="s">
        <v>85</v>
      </c>
      <c r="O37" s="23" t="s">
        <v>85</v>
      </c>
      <c r="P37" s="31">
        <v>32.8</v>
      </c>
      <c r="Q37" s="23" t="s">
        <v>85</v>
      </c>
      <c r="R37" s="23" t="s">
        <v>85</v>
      </c>
      <c r="S37" s="23" t="s">
        <v>85</v>
      </c>
      <c r="T37" s="23" t="s">
        <v>85</v>
      </c>
      <c r="U37" s="23" t="s">
        <v>85</v>
      </c>
      <c r="V37" s="23" t="s">
        <v>85</v>
      </c>
      <c r="W37" s="23" t="s">
        <v>85</v>
      </c>
      <c r="X37" s="23" t="s">
        <v>85</v>
      </c>
      <c r="Y37" s="23" t="s">
        <v>85</v>
      </c>
      <c r="Z37" s="23" t="s">
        <v>85</v>
      </c>
      <c r="AA37" s="23" t="s">
        <v>85</v>
      </c>
      <c r="AB37" s="23" t="s">
        <v>85</v>
      </c>
      <c r="AC37" s="23" t="s">
        <v>85</v>
      </c>
      <c r="AD37" s="23" t="s">
        <v>85</v>
      </c>
      <c r="AE37" s="23" t="s">
        <v>85</v>
      </c>
      <c r="AF37" s="23" t="s">
        <v>85</v>
      </c>
      <c r="AG37" s="23" t="s">
        <v>85</v>
      </c>
      <c r="AH37" s="23" t="s">
        <v>85</v>
      </c>
      <c r="AI37" s="3"/>
      <c r="AJ37" s="3"/>
      <c r="AK37" s="3"/>
      <c r="AL37" s="16"/>
      <c r="AM37" s="16"/>
      <c r="AN37" s="3"/>
      <c r="AO37" s="3"/>
      <c r="AP37" s="3"/>
      <c r="AQ37" s="3"/>
      <c r="AR37" s="3"/>
      <c r="AS37" s="3"/>
      <c r="AT37" s="3"/>
      <c r="AU37" s="3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66" ht="15">
      <c r="A38" s="13">
        <v>34</v>
      </c>
      <c r="B38" s="14" t="s">
        <v>89</v>
      </c>
      <c r="C38" s="8">
        <v>1976</v>
      </c>
      <c r="D38" s="21">
        <f>AF38</f>
        <v>32.61</v>
      </c>
      <c r="E38" s="26">
        <f t="shared" si="1"/>
        <v>4.658571428571428</v>
      </c>
      <c r="F38" s="23" t="s">
        <v>85</v>
      </c>
      <c r="G38" s="23" t="s">
        <v>85</v>
      </c>
      <c r="H38" s="23" t="s">
        <v>85</v>
      </c>
      <c r="I38" s="23" t="s">
        <v>85</v>
      </c>
      <c r="J38" s="23" t="s">
        <v>85</v>
      </c>
      <c r="K38" s="23" t="s">
        <v>85</v>
      </c>
      <c r="L38" s="23" t="s">
        <v>85</v>
      </c>
      <c r="M38" s="23" t="s">
        <v>85</v>
      </c>
      <c r="N38" s="23" t="s">
        <v>85</v>
      </c>
      <c r="O38" s="23" t="s">
        <v>85</v>
      </c>
      <c r="P38" s="23" t="s">
        <v>85</v>
      </c>
      <c r="Q38" s="23" t="s">
        <v>85</v>
      </c>
      <c r="R38" s="23" t="s">
        <v>85</v>
      </c>
      <c r="S38" s="23" t="s">
        <v>85</v>
      </c>
      <c r="T38" s="23" t="s">
        <v>85</v>
      </c>
      <c r="U38" s="23" t="s">
        <v>85</v>
      </c>
      <c r="V38" s="23" t="s">
        <v>85</v>
      </c>
      <c r="W38" s="23" t="s">
        <v>85</v>
      </c>
      <c r="X38" s="23" t="s">
        <v>85</v>
      </c>
      <c r="Y38" s="23" t="s">
        <v>85</v>
      </c>
      <c r="Z38" s="23" t="s">
        <v>85</v>
      </c>
      <c r="AA38" s="23" t="s">
        <v>85</v>
      </c>
      <c r="AB38" s="23" t="s">
        <v>85</v>
      </c>
      <c r="AC38" s="23" t="s">
        <v>85</v>
      </c>
      <c r="AD38" s="23" t="s">
        <v>85</v>
      </c>
      <c r="AE38" s="23" t="s">
        <v>85</v>
      </c>
      <c r="AF38" s="31">
        <v>32.61</v>
      </c>
      <c r="AG38" s="23" t="s">
        <v>85</v>
      </c>
      <c r="AH38" s="23" t="s">
        <v>85</v>
      </c>
      <c r="AI38" s="3"/>
      <c r="AJ38" s="3"/>
      <c r="AK38" s="3"/>
      <c r="AL38" s="16"/>
      <c r="AM38" s="16"/>
      <c r="AN38" s="3"/>
      <c r="AO38" s="3"/>
      <c r="AP38" s="3"/>
      <c r="AQ38" s="3"/>
      <c r="AR38" s="3"/>
      <c r="AS38" s="3"/>
      <c r="AT38" s="3"/>
      <c r="AU38" s="3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ht="15">
      <c r="A39" s="13">
        <v>35</v>
      </c>
      <c r="B39" s="14" t="s">
        <v>47</v>
      </c>
      <c r="C39" s="8">
        <v>1992</v>
      </c>
      <c r="D39" s="21">
        <f>AF39</f>
        <v>31.64</v>
      </c>
      <c r="E39" s="26">
        <f t="shared" si="1"/>
        <v>4.5200000000000005</v>
      </c>
      <c r="F39" s="23" t="s">
        <v>85</v>
      </c>
      <c r="G39" s="23" t="s">
        <v>85</v>
      </c>
      <c r="H39" s="23" t="s">
        <v>85</v>
      </c>
      <c r="I39" s="23" t="s">
        <v>85</v>
      </c>
      <c r="J39" s="23" t="s">
        <v>85</v>
      </c>
      <c r="K39" s="23" t="s">
        <v>85</v>
      </c>
      <c r="L39" s="23" t="s">
        <v>85</v>
      </c>
      <c r="M39" s="23" t="s">
        <v>85</v>
      </c>
      <c r="N39" s="23" t="s">
        <v>85</v>
      </c>
      <c r="O39" s="23" t="s">
        <v>85</v>
      </c>
      <c r="P39" s="23" t="s">
        <v>85</v>
      </c>
      <c r="Q39" s="23" t="s">
        <v>85</v>
      </c>
      <c r="R39" s="23" t="s">
        <v>85</v>
      </c>
      <c r="S39" s="23" t="s">
        <v>85</v>
      </c>
      <c r="T39" s="23" t="s">
        <v>85</v>
      </c>
      <c r="U39" s="23" t="s">
        <v>85</v>
      </c>
      <c r="V39" s="23" t="s">
        <v>85</v>
      </c>
      <c r="W39" s="23" t="s">
        <v>85</v>
      </c>
      <c r="X39" s="23" t="s">
        <v>85</v>
      </c>
      <c r="Y39" s="23" t="s">
        <v>85</v>
      </c>
      <c r="Z39" s="23" t="s">
        <v>85</v>
      </c>
      <c r="AA39" s="23" t="s">
        <v>85</v>
      </c>
      <c r="AB39" s="23" t="s">
        <v>85</v>
      </c>
      <c r="AC39" s="23" t="s">
        <v>85</v>
      </c>
      <c r="AD39" s="23" t="s">
        <v>85</v>
      </c>
      <c r="AE39" s="23" t="s">
        <v>85</v>
      </c>
      <c r="AF39" s="31">
        <v>31.64</v>
      </c>
      <c r="AG39" s="23" t="s">
        <v>85</v>
      </c>
      <c r="AH39" s="23" t="s">
        <v>85</v>
      </c>
      <c r="AI39" s="3"/>
      <c r="AJ39" s="3"/>
      <c r="AK39" s="3"/>
      <c r="AL39" s="16"/>
      <c r="AM39" s="16"/>
      <c r="AN39" s="3"/>
      <c r="AO39" s="3"/>
      <c r="AP39" s="3"/>
      <c r="AQ39" s="3"/>
      <c r="AR39" s="3"/>
      <c r="AS39" s="3"/>
      <c r="AT39" s="3"/>
      <c r="AU39" s="3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</row>
    <row r="40" spans="1:66" ht="15">
      <c r="A40" s="13">
        <v>36</v>
      </c>
      <c r="B40" s="14" t="s">
        <v>68</v>
      </c>
      <c r="C40" s="8">
        <v>1990</v>
      </c>
      <c r="D40" s="21">
        <f>AF40</f>
        <v>31.2</v>
      </c>
      <c r="E40" s="26">
        <f t="shared" si="1"/>
        <v>4.457142857142857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  <c r="O40" s="23" t="s">
        <v>85</v>
      </c>
      <c r="P40" s="23" t="s">
        <v>85</v>
      </c>
      <c r="Q40" s="23" t="s">
        <v>85</v>
      </c>
      <c r="R40" s="23" t="s">
        <v>85</v>
      </c>
      <c r="S40" s="23" t="s">
        <v>85</v>
      </c>
      <c r="T40" s="23" t="s">
        <v>85</v>
      </c>
      <c r="U40" s="23" t="s">
        <v>85</v>
      </c>
      <c r="V40" s="23" t="s">
        <v>85</v>
      </c>
      <c r="W40" s="23" t="s">
        <v>85</v>
      </c>
      <c r="X40" s="23" t="s">
        <v>85</v>
      </c>
      <c r="Y40" s="23" t="s">
        <v>85</v>
      </c>
      <c r="Z40" s="23" t="s">
        <v>85</v>
      </c>
      <c r="AA40" s="23" t="s">
        <v>85</v>
      </c>
      <c r="AB40" s="23" t="s">
        <v>85</v>
      </c>
      <c r="AC40" s="23" t="s">
        <v>85</v>
      </c>
      <c r="AD40" s="23" t="s">
        <v>85</v>
      </c>
      <c r="AE40" s="23" t="s">
        <v>85</v>
      </c>
      <c r="AF40" s="31">
        <v>31.2</v>
      </c>
      <c r="AG40" s="23" t="s">
        <v>85</v>
      </c>
      <c r="AH40" s="23" t="s">
        <v>85</v>
      </c>
      <c r="AI40" s="3"/>
      <c r="AJ40" s="3"/>
      <c r="AK40" s="3"/>
      <c r="AL40" s="16"/>
      <c r="AM40" s="16"/>
      <c r="AN40" s="3"/>
      <c r="AO40" s="3"/>
      <c r="AP40" s="3"/>
      <c r="AQ40" s="3"/>
      <c r="AR40" s="3"/>
      <c r="AS40" s="3"/>
      <c r="AT40" s="3"/>
      <c r="AU40" s="3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</row>
    <row r="41" spans="1:66" ht="15">
      <c r="A41" s="13">
        <v>37</v>
      </c>
      <c r="B41" s="14" t="s">
        <v>94</v>
      </c>
      <c r="C41" s="8">
        <v>1971</v>
      </c>
      <c r="D41" s="21">
        <f>P41</f>
        <v>30.57</v>
      </c>
      <c r="E41" s="26">
        <f t="shared" si="1"/>
        <v>4.367142857142857</v>
      </c>
      <c r="F41" s="23" t="s">
        <v>85</v>
      </c>
      <c r="G41" s="23" t="s">
        <v>85</v>
      </c>
      <c r="H41" s="23" t="s">
        <v>85</v>
      </c>
      <c r="I41" s="23" t="s">
        <v>85</v>
      </c>
      <c r="J41" s="23" t="s">
        <v>85</v>
      </c>
      <c r="K41" s="23" t="s">
        <v>85</v>
      </c>
      <c r="L41" s="23" t="s">
        <v>85</v>
      </c>
      <c r="M41" s="23" t="s">
        <v>85</v>
      </c>
      <c r="N41" s="23" t="s">
        <v>85</v>
      </c>
      <c r="O41" s="23" t="s">
        <v>85</v>
      </c>
      <c r="P41" s="31">
        <v>30.57</v>
      </c>
      <c r="Q41" s="23" t="s">
        <v>85</v>
      </c>
      <c r="R41" s="23" t="s">
        <v>85</v>
      </c>
      <c r="S41" s="23" t="s">
        <v>85</v>
      </c>
      <c r="T41" s="23" t="s">
        <v>85</v>
      </c>
      <c r="U41" s="23" t="s">
        <v>85</v>
      </c>
      <c r="V41" s="23" t="s">
        <v>85</v>
      </c>
      <c r="W41" s="23" t="s">
        <v>85</v>
      </c>
      <c r="X41" s="23" t="s">
        <v>85</v>
      </c>
      <c r="Y41" s="23" t="s">
        <v>85</v>
      </c>
      <c r="Z41" s="23" t="s">
        <v>85</v>
      </c>
      <c r="AA41" s="23" t="s">
        <v>85</v>
      </c>
      <c r="AB41" s="23" t="s">
        <v>85</v>
      </c>
      <c r="AC41" s="23" t="s">
        <v>85</v>
      </c>
      <c r="AD41" s="23" t="s">
        <v>85</v>
      </c>
      <c r="AE41" s="23" t="s">
        <v>85</v>
      </c>
      <c r="AF41" s="23" t="s">
        <v>85</v>
      </c>
      <c r="AG41" s="23" t="s">
        <v>85</v>
      </c>
      <c r="AH41" s="23" t="s">
        <v>85</v>
      </c>
      <c r="AI41" s="3"/>
      <c r="AJ41" s="3"/>
      <c r="AK41" s="3"/>
      <c r="AL41" s="16"/>
      <c r="AM41" s="16"/>
      <c r="AN41" s="3"/>
      <c r="AO41" s="3"/>
      <c r="AP41" s="3"/>
      <c r="AQ41" s="3"/>
      <c r="AR41" s="3"/>
      <c r="AS41" s="3"/>
      <c r="AT41" s="3"/>
      <c r="AU41" s="3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6" ht="15">
      <c r="A42" s="13">
        <v>38</v>
      </c>
      <c r="B42" s="14" t="s">
        <v>165</v>
      </c>
      <c r="C42" s="8">
        <v>1987</v>
      </c>
      <c r="D42" s="21">
        <f>AF42</f>
        <v>27.66</v>
      </c>
      <c r="E42" s="26">
        <f t="shared" si="1"/>
        <v>3.9514285714285715</v>
      </c>
      <c r="F42" s="23" t="s">
        <v>85</v>
      </c>
      <c r="G42" s="23" t="s">
        <v>85</v>
      </c>
      <c r="H42" s="23" t="s">
        <v>85</v>
      </c>
      <c r="I42" s="23" t="s">
        <v>85</v>
      </c>
      <c r="J42" s="23" t="s">
        <v>85</v>
      </c>
      <c r="K42" s="23" t="s">
        <v>85</v>
      </c>
      <c r="L42" s="23" t="s">
        <v>85</v>
      </c>
      <c r="M42" s="23" t="s">
        <v>85</v>
      </c>
      <c r="N42" s="23" t="s">
        <v>85</v>
      </c>
      <c r="O42" s="23" t="s">
        <v>85</v>
      </c>
      <c r="P42" s="23" t="s">
        <v>85</v>
      </c>
      <c r="Q42" s="23" t="s">
        <v>85</v>
      </c>
      <c r="R42" s="23" t="s">
        <v>85</v>
      </c>
      <c r="S42" s="23" t="s">
        <v>85</v>
      </c>
      <c r="T42" s="23" t="s">
        <v>85</v>
      </c>
      <c r="U42" s="23" t="s">
        <v>85</v>
      </c>
      <c r="V42" s="23" t="s">
        <v>85</v>
      </c>
      <c r="W42" s="23" t="s">
        <v>85</v>
      </c>
      <c r="X42" s="23" t="s">
        <v>85</v>
      </c>
      <c r="Y42" s="23" t="s">
        <v>85</v>
      </c>
      <c r="Z42" s="23" t="s">
        <v>85</v>
      </c>
      <c r="AA42" s="23" t="s">
        <v>85</v>
      </c>
      <c r="AB42" s="23" t="s">
        <v>85</v>
      </c>
      <c r="AC42" s="23" t="s">
        <v>85</v>
      </c>
      <c r="AD42" s="23" t="s">
        <v>85</v>
      </c>
      <c r="AE42" s="23" t="s">
        <v>85</v>
      </c>
      <c r="AF42" s="31">
        <v>27.66</v>
      </c>
      <c r="AG42" s="23" t="s">
        <v>85</v>
      </c>
      <c r="AH42" s="23" t="s">
        <v>85</v>
      </c>
      <c r="AI42" s="3"/>
      <c r="AJ42" s="3"/>
      <c r="AK42" s="3"/>
      <c r="AL42" s="16"/>
      <c r="AM42" s="16"/>
      <c r="AN42" s="3"/>
      <c r="AO42" s="3"/>
      <c r="AP42" s="3"/>
      <c r="AQ42" s="3"/>
      <c r="AR42" s="3"/>
      <c r="AS42" s="3"/>
      <c r="AT42" s="3"/>
      <c r="AU42" s="3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</row>
    <row r="43" spans="1:66" ht="15">
      <c r="A43" s="13">
        <v>39</v>
      </c>
      <c r="B43" s="14" t="s">
        <v>166</v>
      </c>
      <c r="C43" s="8">
        <v>1970</v>
      </c>
      <c r="D43" s="21">
        <f>AF43</f>
        <v>27.44</v>
      </c>
      <c r="E43" s="26">
        <f t="shared" si="1"/>
        <v>3.9200000000000004</v>
      </c>
      <c r="F43" s="23" t="s">
        <v>85</v>
      </c>
      <c r="G43" s="23" t="s">
        <v>85</v>
      </c>
      <c r="H43" s="23" t="s">
        <v>85</v>
      </c>
      <c r="I43" s="23" t="s">
        <v>85</v>
      </c>
      <c r="J43" s="23" t="s">
        <v>85</v>
      </c>
      <c r="K43" s="23" t="s">
        <v>85</v>
      </c>
      <c r="L43" s="23" t="s">
        <v>85</v>
      </c>
      <c r="M43" s="23" t="s">
        <v>85</v>
      </c>
      <c r="N43" s="23" t="s">
        <v>85</v>
      </c>
      <c r="O43" s="23" t="s">
        <v>85</v>
      </c>
      <c r="P43" s="23" t="s">
        <v>85</v>
      </c>
      <c r="Q43" s="23" t="s">
        <v>85</v>
      </c>
      <c r="R43" s="23" t="s">
        <v>85</v>
      </c>
      <c r="S43" s="23" t="s">
        <v>85</v>
      </c>
      <c r="T43" s="23" t="s">
        <v>85</v>
      </c>
      <c r="U43" s="23" t="s">
        <v>85</v>
      </c>
      <c r="V43" s="23" t="s">
        <v>85</v>
      </c>
      <c r="W43" s="23" t="s">
        <v>85</v>
      </c>
      <c r="X43" s="23" t="s">
        <v>85</v>
      </c>
      <c r="Y43" s="23" t="s">
        <v>85</v>
      </c>
      <c r="Z43" s="23" t="s">
        <v>85</v>
      </c>
      <c r="AA43" s="23" t="s">
        <v>85</v>
      </c>
      <c r="AB43" s="23" t="s">
        <v>85</v>
      </c>
      <c r="AC43" s="23" t="s">
        <v>85</v>
      </c>
      <c r="AD43" s="23" t="s">
        <v>85</v>
      </c>
      <c r="AE43" s="23" t="s">
        <v>85</v>
      </c>
      <c r="AF43" s="31">
        <v>27.44</v>
      </c>
      <c r="AG43" s="23" t="s">
        <v>85</v>
      </c>
      <c r="AH43" s="23" t="s">
        <v>85</v>
      </c>
      <c r="AI43" s="3"/>
      <c r="AJ43" s="3"/>
      <c r="AK43" s="3"/>
      <c r="AL43" s="16"/>
      <c r="AM43" s="16"/>
      <c r="AN43" s="3"/>
      <c r="AO43" s="3"/>
      <c r="AP43" s="3"/>
      <c r="AQ43" s="3"/>
      <c r="AR43" s="3"/>
      <c r="AS43" s="3"/>
      <c r="AT43" s="3"/>
      <c r="AU43" s="3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</row>
    <row r="44" spans="1:66" ht="15">
      <c r="A44" s="13">
        <v>40</v>
      </c>
      <c r="B44" s="14" t="s">
        <v>93</v>
      </c>
      <c r="C44" s="8">
        <v>1974</v>
      </c>
      <c r="D44" s="21">
        <f>P44</f>
        <v>26.8</v>
      </c>
      <c r="E44" s="26">
        <f t="shared" si="1"/>
        <v>3.8285714285714287</v>
      </c>
      <c r="F44" s="23" t="s">
        <v>85</v>
      </c>
      <c r="G44" s="23" t="s">
        <v>85</v>
      </c>
      <c r="H44" s="23" t="s">
        <v>85</v>
      </c>
      <c r="I44" s="23" t="s">
        <v>85</v>
      </c>
      <c r="J44" s="23" t="s">
        <v>85</v>
      </c>
      <c r="K44" s="23" t="s">
        <v>85</v>
      </c>
      <c r="L44" s="23" t="s">
        <v>85</v>
      </c>
      <c r="M44" s="23" t="s">
        <v>85</v>
      </c>
      <c r="N44" s="23" t="s">
        <v>85</v>
      </c>
      <c r="O44" s="23" t="s">
        <v>85</v>
      </c>
      <c r="P44" s="31">
        <v>26.8</v>
      </c>
      <c r="Q44" s="23" t="s">
        <v>85</v>
      </c>
      <c r="R44" s="23" t="s">
        <v>85</v>
      </c>
      <c r="S44" s="23" t="s">
        <v>85</v>
      </c>
      <c r="T44" s="23" t="s">
        <v>85</v>
      </c>
      <c r="U44" s="23" t="s">
        <v>85</v>
      </c>
      <c r="V44" s="23" t="s">
        <v>85</v>
      </c>
      <c r="W44" s="23" t="s">
        <v>85</v>
      </c>
      <c r="X44" s="23" t="s">
        <v>85</v>
      </c>
      <c r="Y44" s="23" t="s">
        <v>85</v>
      </c>
      <c r="Z44" s="23" t="s">
        <v>85</v>
      </c>
      <c r="AA44" s="23" t="s">
        <v>85</v>
      </c>
      <c r="AB44" s="23" t="s">
        <v>85</v>
      </c>
      <c r="AC44" s="23" t="s">
        <v>85</v>
      </c>
      <c r="AD44" s="23" t="s">
        <v>85</v>
      </c>
      <c r="AE44" s="23" t="s">
        <v>85</v>
      </c>
      <c r="AF44" s="23" t="s">
        <v>85</v>
      </c>
      <c r="AG44" s="23" t="s">
        <v>85</v>
      </c>
      <c r="AH44" s="23" t="s">
        <v>85</v>
      </c>
      <c r="AI44" s="3"/>
      <c r="AJ44" s="3"/>
      <c r="AK44" s="3"/>
      <c r="AL44" s="16"/>
      <c r="AM44" s="16"/>
      <c r="AN44" s="3"/>
      <c r="AO44" s="3"/>
      <c r="AP44" s="3"/>
      <c r="AQ44" s="3"/>
      <c r="AR44" s="3"/>
      <c r="AS44" s="3"/>
      <c r="AT44" s="3"/>
      <c r="AU44" s="3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1:66" ht="15">
      <c r="A45" s="13">
        <v>41</v>
      </c>
      <c r="B45" s="14" t="s">
        <v>40</v>
      </c>
      <c r="C45" s="8">
        <v>1971</v>
      </c>
      <c r="D45" s="21">
        <f>P45</f>
        <v>26.6</v>
      </c>
      <c r="E45" s="26">
        <f t="shared" si="1"/>
        <v>3.8000000000000003</v>
      </c>
      <c r="F45" s="23" t="s">
        <v>85</v>
      </c>
      <c r="G45" s="23" t="s">
        <v>85</v>
      </c>
      <c r="H45" s="23" t="s">
        <v>85</v>
      </c>
      <c r="I45" s="23" t="s">
        <v>85</v>
      </c>
      <c r="J45" s="23" t="s">
        <v>85</v>
      </c>
      <c r="K45" s="23" t="s">
        <v>85</v>
      </c>
      <c r="L45" s="23" t="s">
        <v>85</v>
      </c>
      <c r="M45" s="23" t="s">
        <v>85</v>
      </c>
      <c r="N45" s="23" t="s">
        <v>85</v>
      </c>
      <c r="O45" s="23" t="s">
        <v>85</v>
      </c>
      <c r="P45" s="31">
        <v>26.6</v>
      </c>
      <c r="Q45" s="23" t="s">
        <v>85</v>
      </c>
      <c r="R45" s="23" t="s">
        <v>85</v>
      </c>
      <c r="S45" s="23" t="s">
        <v>85</v>
      </c>
      <c r="T45" s="23" t="s">
        <v>85</v>
      </c>
      <c r="U45" s="23" t="s">
        <v>85</v>
      </c>
      <c r="V45" s="23" t="s">
        <v>85</v>
      </c>
      <c r="W45" s="23" t="s">
        <v>85</v>
      </c>
      <c r="X45" s="23" t="s">
        <v>85</v>
      </c>
      <c r="Y45" s="23" t="s">
        <v>85</v>
      </c>
      <c r="Z45" s="23" t="s">
        <v>85</v>
      </c>
      <c r="AA45" s="23" t="s">
        <v>85</v>
      </c>
      <c r="AB45" s="23" t="s">
        <v>85</v>
      </c>
      <c r="AC45" s="23" t="s">
        <v>85</v>
      </c>
      <c r="AD45" s="23" t="s">
        <v>85</v>
      </c>
      <c r="AE45" s="23" t="s">
        <v>85</v>
      </c>
      <c r="AF45" s="23" t="s">
        <v>85</v>
      </c>
      <c r="AG45" s="23" t="s">
        <v>85</v>
      </c>
      <c r="AH45" s="23" t="s">
        <v>85</v>
      </c>
      <c r="AI45" s="3"/>
      <c r="AJ45" s="3"/>
      <c r="AK45" s="3"/>
      <c r="AL45" s="16"/>
      <c r="AM45" s="16"/>
      <c r="AN45" s="3"/>
      <c r="AO45" s="3"/>
      <c r="AP45" s="3"/>
      <c r="AQ45" s="3"/>
      <c r="AR45" s="3"/>
      <c r="AS45" s="3"/>
      <c r="AT45" s="3"/>
      <c r="AU45" s="3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1:66" ht="15">
      <c r="A46" s="13">
        <v>42</v>
      </c>
      <c r="B46" s="14" t="s">
        <v>168</v>
      </c>
      <c r="C46" s="8">
        <v>1987</v>
      </c>
      <c r="D46" s="21">
        <f>AG46</f>
        <v>26.55</v>
      </c>
      <c r="E46" s="26">
        <f t="shared" si="1"/>
        <v>3.792857142857143</v>
      </c>
      <c r="F46" s="23" t="s">
        <v>85</v>
      </c>
      <c r="G46" s="23" t="s">
        <v>85</v>
      </c>
      <c r="H46" s="23" t="s">
        <v>85</v>
      </c>
      <c r="I46" s="23" t="s">
        <v>85</v>
      </c>
      <c r="J46" s="23" t="s">
        <v>85</v>
      </c>
      <c r="K46" s="23" t="s">
        <v>85</v>
      </c>
      <c r="L46" s="23" t="s">
        <v>85</v>
      </c>
      <c r="M46" s="23" t="s">
        <v>85</v>
      </c>
      <c r="N46" s="23" t="s">
        <v>85</v>
      </c>
      <c r="O46" s="23" t="s">
        <v>85</v>
      </c>
      <c r="P46" s="23" t="s">
        <v>85</v>
      </c>
      <c r="Q46" s="23" t="s">
        <v>85</v>
      </c>
      <c r="R46" s="23" t="s">
        <v>85</v>
      </c>
      <c r="S46" s="23" t="s">
        <v>85</v>
      </c>
      <c r="T46" s="23" t="s">
        <v>85</v>
      </c>
      <c r="U46" s="23" t="s">
        <v>85</v>
      </c>
      <c r="V46" s="23" t="s">
        <v>85</v>
      </c>
      <c r="W46" s="23" t="s">
        <v>85</v>
      </c>
      <c r="X46" s="23" t="s">
        <v>85</v>
      </c>
      <c r="Y46" s="23" t="s">
        <v>85</v>
      </c>
      <c r="Z46" s="23" t="s">
        <v>85</v>
      </c>
      <c r="AA46" s="23" t="s">
        <v>85</v>
      </c>
      <c r="AB46" s="23" t="s">
        <v>85</v>
      </c>
      <c r="AC46" s="23" t="s">
        <v>85</v>
      </c>
      <c r="AD46" s="23" t="s">
        <v>85</v>
      </c>
      <c r="AE46" s="23" t="s">
        <v>85</v>
      </c>
      <c r="AF46" s="23" t="s">
        <v>85</v>
      </c>
      <c r="AG46" s="32">
        <v>26.55</v>
      </c>
      <c r="AH46" s="23" t="s">
        <v>85</v>
      </c>
      <c r="AI46" s="3"/>
      <c r="AJ46" s="3"/>
      <c r="AK46" s="3"/>
      <c r="AL46" s="16"/>
      <c r="AM46" s="16"/>
      <c r="AN46" s="3"/>
      <c r="AO46" s="3"/>
      <c r="AP46" s="3"/>
      <c r="AQ46" s="3"/>
      <c r="AR46" s="3"/>
      <c r="AS46" s="3"/>
      <c r="AT46" s="3"/>
      <c r="AU46" s="3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1:66" ht="15">
      <c r="A47" s="13">
        <v>43</v>
      </c>
      <c r="B47" s="14" t="s">
        <v>169</v>
      </c>
      <c r="C47" s="8">
        <v>1977</v>
      </c>
      <c r="D47" s="21">
        <f>AG47</f>
        <v>26.21</v>
      </c>
      <c r="E47" s="26">
        <f t="shared" si="1"/>
        <v>3.744285714285714</v>
      </c>
      <c r="F47" s="23" t="s">
        <v>85</v>
      </c>
      <c r="G47" s="23" t="s">
        <v>85</v>
      </c>
      <c r="H47" s="23" t="s">
        <v>85</v>
      </c>
      <c r="I47" s="23" t="s">
        <v>85</v>
      </c>
      <c r="J47" s="23" t="s">
        <v>85</v>
      </c>
      <c r="K47" s="23" t="s">
        <v>85</v>
      </c>
      <c r="L47" s="23" t="s">
        <v>85</v>
      </c>
      <c r="M47" s="23" t="s">
        <v>85</v>
      </c>
      <c r="N47" s="23" t="s">
        <v>85</v>
      </c>
      <c r="O47" s="23" t="s">
        <v>85</v>
      </c>
      <c r="P47" s="23" t="s">
        <v>85</v>
      </c>
      <c r="Q47" s="23" t="s">
        <v>85</v>
      </c>
      <c r="R47" s="23" t="s">
        <v>85</v>
      </c>
      <c r="S47" s="23" t="s">
        <v>85</v>
      </c>
      <c r="T47" s="23" t="s">
        <v>85</v>
      </c>
      <c r="U47" s="23" t="s">
        <v>85</v>
      </c>
      <c r="V47" s="23" t="s">
        <v>85</v>
      </c>
      <c r="W47" s="23" t="s">
        <v>85</v>
      </c>
      <c r="X47" s="23" t="s">
        <v>85</v>
      </c>
      <c r="Y47" s="23" t="s">
        <v>85</v>
      </c>
      <c r="Z47" s="23" t="s">
        <v>85</v>
      </c>
      <c r="AA47" s="23" t="s">
        <v>85</v>
      </c>
      <c r="AB47" s="23" t="s">
        <v>85</v>
      </c>
      <c r="AC47" s="23" t="s">
        <v>85</v>
      </c>
      <c r="AD47" s="23" t="s">
        <v>85</v>
      </c>
      <c r="AE47" s="23" t="s">
        <v>85</v>
      </c>
      <c r="AF47" s="23" t="s">
        <v>85</v>
      </c>
      <c r="AG47" s="32">
        <v>26.21</v>
      </c>
      <c r="AH47" s="23" t="s">
        <v>85</v>
      </c>
      <c r="AI47" s="3"/>
      <c r="AJ47" s="3"/>
      <c r="AK47" s="3"/>
      <c r="AL47" s="16"/>
      <c r="AM47" s="16"/>
      <c r="AN47" s="3"/>
      <c r="AO47" s="3"/>
      <c r="AP47" s="3"/>
      <c r="AQ47" s="3"/>
      <c r="AR47" s="3"/>
      <c r="AS47" s="3"/>
      <c r="AT47" s="3"/>
      <c r="AU47" s="3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</row>
    <row r="48" spans="1:66" ht="15">
      <c r="A48" s="13">
        <v>44</v>
      </c>
      <c r="B48" s="14" t="s">
        <v>127</v>
      </c>
      <c r="C48" s="8">
        <v>1982</v>
      </c>
      <c r="D48" s="21">
        <f>K48</f>
        <v>25.27</v>
      </c>
      <c r="E48" s="26">
        <f t="shared" si="1"/>
        <v>3.61</v>
      </c>
      <c r="F48" s="23" t="s">
        <v>85</v>
      </c>
      <c r="G48" s="23" t="s">
        <v>85</v>
      </c>
      <c r="H48" s="23" t="s">
        <v>85</v>
      </c>
      <c r="I48" s="23" t="s">
        <v>85</v>
      </c>
      <c r="J48" s="23" t="s">
        <v>85</v>
      </c>
      <c r="K48" s="31">
        <v>25.27</v>
      </c>
      <c r="L48" s="23" t="s">
        <v>85</v>
      </c>
      <c r="M48" s="23" t="s">
        <v>85</v>
      </c>
      <c r="N48" s="23" t="s">
        <v>85</v>
      </c>
      <c r="O48" s="23" t="s">
        <v>85</v>
      </c>
      <c r="P48" s="23" t="s">
        <v>85</v>
      </c>
      <c r="Q48" s="23" t="s">
        <v>85</v>
      </c>
      <c r="R48" s="23" t="s">
        <v>85</v>
      </c>
      <c r="S48" s="23" t="s">
        <v>85</v>
      </c>
      <c r="T48" s="23" t="s">
        <v>85</v>
      </c>
      <c r="U48" s="23" t="s">
        <v>85</v>
      </c>
      <c r="V48" s="23" t="s">
        <v>85</v>
      </c>
      <c r="W48" s="23" t="s">
        <v>85</v>
      </c>
      <c r="X48" s="23" t="s">
        <v>85</v>
      </c>
      <c r="Y48" s="23" t="s">
        <v>85</v>
      </c>
      <c r="Z48" s="23" t="s">
        <v>85</v>
      </c>
      <c r="AA48" s="23" t="s">
        <v>85</v>
      </c>
      <c r="AB48" s="23" t="s">
        <v>85</v>
      </c>
      <c r="AC48" s="23" t="s">
        <v>85</v>
      </c>
      <c r="AD48" s="23" t="s">
        <v>85</v>
      </c>
      <c r="AE48" s="23" t="s">
        <v>85</v>
      </c>
      <c r="AF48" s="23" t="s">
        <v>85</v>
      </c>
      <c r="AG48" s="23" t="s">
        <v>85</v>
      </c>
      <c r="AH48" s="23" t="s">
        <v>85</v>
      </c>
      <c r="AI48" s="3"/>
      <c r="AJ48" s="3"/>
      <c r="AK48" s="3"/>
      <c r="AL48" s="16"/>
      <c r="AM48" s="16"/>
      <c r="AN48" s="3"/>
      <c r="AO48" s="3"/>
      <c r="AP48" s="3"/>
      <c r="AQ48" s="3"/>
      <c r="AR48" s="3"/>
      <c r="AS48" s="3"/>
      <c r="AT48" s="3"/>
      <c r="AU48" s="3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1:66" ht="15">
      <c r="A49" s="13">
        <v>45</v>
      </c>
      <c r="B49" s="14" t="s">
        <v>174</v>
      </c>
      <c r="C49" s="8">
        <v>1979</v>
      </c>
      <c r="D49" s="21">
        <f>AH49</f>
        <v>24.35</v>
      </c>
      <c r="E49" s="26">
        <f t="shared" si="1"/>
        <v>3.4785714285714286</v>
      </c>
      <c r="F49" s="23" t="s">
        <v>85</v>
      </c>
      <c r="G49" s="23" t="s">
        <v>85</v>
      </c>
      <c r="H49" s="23" t="s">
        <v>85</v>
      </c>
      <c r="I49" s="23" t="s">
        <v>85</v>
      </c>
      <c r="J49" s="23" t="s">
        <v>85</v>
      </c>
      <c r="K49" s="23" t="s">
        <v>85</v>
      </c>
      <c r="L49" s="23" t="s">
        <v>85</v>
      </c>
      <c r="M49" s="23" t="s">
        <v>85</v>
      </c>
      <c r="N49" s="23" t="s">
        <v>85</v>
      </c>
      <c r="O49" s="23" t="s">
        <v>85</v>
      </c>
      <c r="P49" s="23" t="s">
        <v>85</v>
      </c>
      <c r="Q49" s="23" t="s">
        <v>85</v>
      </c>
      <c r="R49" s="23" t="s">
        <v>85</v>
      </c>
      <c r="S49" s="23" t="s">
        <v>85</v>
      </c>
      <c r="T49" s="23" t="s">
        <v>85</v>
      </c>
      <c r="U49" s="23" t="s">
        <v>85</v>
      </c>
      <c r="V49" s="23" t="s">
        <v>85</v>
      </c>
      <c r="W49" s="23" t="s">
        <v>85</v>
      </c>
      <c r="X49" s="23" t="s">
        <v>85</v>
      </c>
      <c r="Y49" s="23" t="s">
        <v>85</v>
      </c>
      <c r="Z49" s="23" t="s">
        <v>85</v>
      </c>
      <c r="AA49" s="23" t="s">
        <v>85</v>
      </c>
      <c r="AB49" s="23" t="s">
        <v>85</v>
      </c>
      <c r="AC49" s="23" t="s">
        <v>85</v>
      </c>
      <c r="AD49" s="23" t="s">
        <v>85</v>
      </c>
      <c r="AE49" s="23" t="s">
        <v>85</v>
      </c>
      <c r="AF49" s="23" t="s">
        <v>85</v>
      </c>
      <c r="AG49" s="23" t="s">
        <v>85</v>
      </c>
      <c r="AH49" s="31">
        <v>24.35</v>
      </c>
      <c r="AI49" s="3"/>
      <c r="AJ49" s="3"/>
      <c r="AK49" s="3"/>
      <c r="AL49" s="16"/>
      <c r="AM49" s="16"/>
      <c r="AN49" s="3"/>
      <c r="AO49" s="3"/>
      <c r="AP49" s="3"/>
      <c r="AQ49" s="3"/>
      <c r="AR49" s="3"/>
      <c r="AS49" s="3"/>
      <c r="AT49" s="3"/>
      <c r="AU49" s="3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1:66" ht="15">
      <c r="A50" s="13">
        <v>46</v>
      </c>
      <c r="B50" s="14" t="s">
        <v>170</v>
      </c>
      <c r="C50" s="8">
        <v>1978</v>
      </c>
      <c r="D50" s="21">
        <f aca="true" t="shared" si="2" ref="D50:D56">AG50</f>
        <v>23.55</v>
      </c>
      <c r="E50" s="26">
        <f t="shared" si="1"/>
        <v>3.3642857142857143</v>
      </c>
      <c r="F50" s="23" t="s">
        <v>85</v>
      </c>
      <c r="G50" s="23" t="s">
        <v>85</v>
      </c>
      <c r="H50" s="23" t="s">
        <v>85</v>
      </c>
      <c r="I50" s="23" t="s">
        <v>85</v>
      </c>
      <c r="J50" s="23" t="s">
        <v>85</v>
      </c>
      <c r="K50" s="23" t="s">
        <v>85</v>
      </c>
      <c r="L50" s="23" t="s">
        <v>85</v>
      </c>
      <c r="M50" s="23" t="s">
        <v>85</v>
      </c>
      <c r="N50" s="23" t="s">
        <v>85</v>
      </c>
      <c r="O50" s="23" t="s">
        <v>85</v>
      </c>
      <c r="P50" s="23" t="s">
        <v>85</v>
      </c>
      <c r="Q50" s="23" t="s">
        <v>85</v>
      </c>
      <c r="R50" s="23" t="s">
        <v>85</v>
      </c>
      <c r="S50" s="23" t="s">
        <v>85</v>
      </c>
      <c r="T50" s="23" t="s">
        <v>85</v>
      </c>
      <c r="U50" s="23" t="s">
        <v>85</v>
      </c>
      <c r="V50" s="23" t="s">
        <v>85</v>
      </c>
      <c r="W50" s="23" t="s">
        <v>85</v>
      </c>
      <c r="X50" s="23" t="s">
        <v>85</v>
      </c>
      <c r="Y50" s="23" t="s">
        <v>85</v>
      </c>
      <c r="Z50" s="23" t="s">
        <v>85</v>
      </c>
      <c r="AA50" s="23" t="s">
        <v>85</v>
      </c>
      <c r="AB50" s="23" t="s">
        <v>85</v>
      </c>
      <c r="AC50" s="23" t="s">
        <v>85</v>
      </c>
      <c r="AD50" s="23" t="s">
        <v>85</v>
      </c>
      <c r="AE50" s="23" t="s">
        <v>85</v>
      </c>
      <c r="AF50" s="23" t="s">
        <v>85</v>
      </c>
      <c r="AG50" s="32">
        <v>23.55</v>
      </c>
      <c r="AH50" s="23" t="s">
        <v>85</v>
      </c>
      <c r="AI50" s="3"/>
      <c r="AJ50" s="3"/>
      <c r="AK50" s="3"/>
      <c r="AL50" s="16"/>
      <c r="AM50" s="16"/>
      <c r="AN50" s="3"/>
      <c r="AO50" s="3"/>
      <c r="AP50" s="3"/>
      <c r="AQ50" s="3"/>
      <c r="AR50" s="3"/>
      <c r="AS50" s="3"/>
      <c r="AT50" s="3"/>
      <c r="AU50" s="3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1:66" ht="15">
      <c r="A51" s="13">
        <v>47</v>
      </c>
      <c r="B51" s="14" t="s">
        <v>101</v>
      </c>
      <c r="C51" s="8">
        <v>1978</v>
      </c>
      <c r="D51" s="21">
        <f t="shared" si="2"/>
        <v>21.63</v>
      </c>
      <c r="E51" s="26">
        <f t="shared" si="1"/>
        <v>3.09</v>
      </c>
      <c r="F51" s="23" t="s">
        <v>85</v>
      </c>
      <c r="G51" s="23" t="s">
        <v>85</v>
      </c>
      <c r="H51" s="23" t="s">
        <v>85</v>
      </c>
      <c r="I51" s="23" t="s">
        <v>85</v>
      </c>
      <c r="J51" s="23" t="s">
        <v>85</v>
      </c>
      <c r="K51" s="23" t="s">
        <v>85</v>
      </c>
      <c r="L51" s="23" t="s">
        <v>85</v>
      </c>
      <c r="M51" s="23" t="s">
        <v>85</v>
      </c>
      <c r="N51" s="23" t="s">
        <v>85</v>
      </c>
      <c r="O51" s="23" t="s">
        <v>85</v>
      </c>
      <c r="P51" s="23" t="s">
        <v>85</v>
      </c>
      <c r="Q51" s="23" t="s">
        <v>85</v>
      </c>
      <c r="R51" s="23" t="s">
        <v>85</v>
      </c>
      <c r="S51" s="23" t="s">
        <v>85</v>
      </c>
      <c r="T51" s="23" t="s">
        <v>85</v>
      </c>
      <c r="U51" s="23" t="s">
        <v>85</v>
      </c>
      <c r="V51" s="23" t="s">
        <v>85</v>
      </c>
      <c r="W51" s="23" t="s">
        <v>85</v>
      </c>
      <c r="X51" s="23" t="s">
        <v>85</v>
      </c>
      <c r="Y51" s="23" t="s">
        <v>85</v>
      </c>
      <c r="Z51" s="23" t="s">
        <v>85</v>
      </c>
      <c r="AA51" s="23" t="s">
        <v>85</v>
      </c>
      <c r="AB51" s="23" t="s">
        <v>85</v>
      </c>
      <c r="AC51" s="23" t="s">
        <v>85</v>
      </c>
      <c r="AD51" s="23" t="s">
        <v>85</v>
      </c>
      <c r="AE51" s="23" t="s">
        <v>85</v>
      </c>
      <c r="AF51" s="23" t="s">
        <v>85</v>
      </c>
      <c r="AG51" s="32">
        <v>21.63</v>
      </c>
      <c r="AH51" s="23" t="s">
        <v>85</v>
      </c>
      <c r="AI51" s="3"/>
      <c r="AJ51" s="3"/>
      <c r="AK51" s="3"/>
      <c r="AL51" s="16"/>
      <c r="AM51" s="16"/>
      <c r="AN51" s="3"/>
      <c r="AO51" s="3"/>
      <c r="AP51" s="3"/>
      <c r="AQ51" s="3"/>
      <c r="AR51" s="3"/>
      <c r="AS51" s="3"/>
      <c r="AT51" s="3"/>
      <c r="AU51" s="3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1:66" ht="15">
      <c r="A52" s="13">
        <v>48</v>
      </c>
      <c r="B52" s="14" t="s">
        <v>171</v>
      </c>
      <c r="C52" s="8">
        <v>1991</v>
      </c>
      <c r="D52" s="21">
        <f t="shared" si="2"/>
        <v>21.39</v>
      </c>
      <c r="E52" s="26">
        <f t="shared" si="1"/>
        <v>3.0557142857142856</v>
      </c>
      <c r="F52" s="23" t="s">
        <v>85</v>
      </c>
      <c r="G52" s="23" t="s">
        <v>85</v>
      </c>
      <c r="H52" s="23" t="s">
        <v>85</v>
      </c>
      <c r="I52" s="23" t="s">
        <v>85</v>
      </c>
      <c r="J52" s="23" t="s">
        <v>85</v>
      </c>
      <c r="K52" s="23" t="s">
        <v>85</v>
      </c>
      <c r="L52" s="23" t="s">
        <v>85</v>
      </c>
      <c r="M52" s="23" t="s">
        <v>85</v>
      </c>
      <c r="N52" s="23" t="s">
        <v>85</v>
      </c>
      <c r="O52" s="23" t="s">
        <v>85</v>
      </c>
      <c r="P52" s="23" t="s">
        <v>85</v>
      </c>
      <c r="Q52" s="23" t="s">
        <v>85</v>
      </c>
      <c r="R52" s="23" t="s">
        <v>85</v>
      </c>
      <c r="S52" s="23" t="s">
        <v>85</v>
      </c>
      <c r="T52" s="23" t="s">
        <v>85</v>
      </c>
      <c r="U52" s="23" t="s">
        <v>85</v>
      </c>
      <c r="V52" s="23" t="s">
        <v>85</v>
      </c>
      <c r="W52" s="23" t="s">
        <v>85</v>
      </c>
      <c r="X52" s="23" t="s">
        <v>85</v>
      </c>
      <c r="Y52" s="23" t="s">
        <v>85</v>
      </c>
      <c r="Z52" s="23" t="s">
        <v>85</v>
      </c>
      <c r="AA52" s="23" t="s">
        <v>85</v>
      </c>
      <c r="AB52" s="23" t="s">
        <v>85</v>
      </c>
      <c r="AC52" s="23" t="s">
        <v>85</v>
      </c>
      <c r="AD52" s="23" t="s">
        <v>85</v>
      </c>
      <c r="AE52" s="23" t="s">
        <v>85</v>
      </c>
      <c r="AF52" s="23" t="s">
        <v>85</v>
      </c>
      <c r="AG52" s="32">
        <v>21.39</v>
      </c>
      <c r="AH52" s="23" t="s">
        <v>85</v>
      </c>
      <c r="AI52" s="3"/>
      <c r="AJ52" s="3"/>
      <c r="AK52" s="3"/>
      <c r="AL52" s="16"/>
      <c r="AM52" s="16"/>
      <c r="AN52" s="3"/>
      <c r="AO52" s="3"/>
      <c r="AP52" s="3"/>
      <c r="AQ52" s="3"/>
      <c r="AR52" s="3"/>
      <c r="AS52" s="3"/>
      <c r="AT52" s="3"/>
      <c r="AU52" s="3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66" ht="15">
      <c r="A53" s="13">
        <v>49</v>
      </c>
      <c r="B53" s="14" t="s">
        <v>100</v>
      </c>
      <c r="C53" s="8">
        <v>1984</v>
      </c>
      <c r="D53" s="21">
        <f t="shared" si="2"/>
        <v>21.12</v>
      </c>
      <c r="E53" s="26">
        <f t="shared" si="1"/>
        <v>3.0171428571428573</v>
      </c>
      <c r="F53" s="23" t="s">
        <v>85</v>
      </c>
      <c r="G53" s="23" t="s">
        <v>85</v>
      </c>
      <c r="H53" s="23" t="s">
        <v>85</v>
      </c>
      <c r="I53" s="23" t="s">
        <v>85</v>
      </c>
      <c r="J53" s="23" t="s">
        <v>85</v>
      </c>
      <c r="K53" s="23" t="s">
        <v>85</v>
      </c>
      <c r="L53" s="23" t="s">
        <v>85</v>
      </c>
      <c r="M53" s="23" t="s">
        <v>85</v>
      </c>
      <c r="N53" s="23" t="s">
        <v>85</v>
      </c>
      <c r="O53" s="23" t="s">
        <v>85</v>
      </c>
      <c r="P53" s="23" t="s">
        <v>85</v>
      </c>
      <c r="Q53" s="23" t="s">
        <v>85</v>
      </c>
      <c r="R53" s="23" t="s">
        <v>85</v>
      </c>
      <c r="S53" s="23" t="s">
        <v>85</v>
      </c>
      <c r="T53" s="23" t="s">
        <v>85</v>
      </c>
      <c r="U53" s="23" t="s">
        <v>85</v>
      </c>
      <c r="V53" s="23" t="s">
        <v>85</v>
      </c>
      <c r="W53" s="23" t="s">
        <v>85</v>
      </c>
      <c r="X53" s="23" t="s">
        <v>85</v>
      </c>
      <c r="Y53" s="23" t="s">
        <v>85</v>
      </c>
      <c r="Z53" s="23" t="s">
        <v>85</v>
      </c>
      <c r="AA53" s="23" t="s">
        <v>85</v>
      </c>
      <c r="AB53" s="23" t="s">
        <v>85</v>
      </c>
      <c r="AC53" s="23" t="s">
        <v>85</v>
      </c>
      <c r="AD53" s="23" t="s">
        <v>85</v>
      </c>
      <c r="AE53" s="23" t="s">
        <v>85</v>
      </c>
      <c r="AF53" s="23" t="s">
        <v>85</v>
      </c>
      <c r="AG53" s="32">
        <v>21.12</v>
      </c>
      <c r="AH53" s="23" t="s">
        <v>85</v>
      </c>
      <c r="AI53" s="3"/>
      <c r="AJ53" s="3"/>
      <c r="AK53" s="3"/>
      <c r="AL53" s="16"/>
      <c r="AM53" s="16"/>
      <c r="AN53" s="3"/>
      <c r="AO53" s="3"/>
      <c r="AP53" s="3"/>
      <c r="AQ53" s="3"/>
      <c r="AR53" s="3"/>
      <c r="AS53" s="3"/>
      <c r="AT53" s="3"/>
      <c r="AU53" s="3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66" ht="15">
      <c r="A54" s="13">
        <v>50</v>
      </c>
      <c r="B54" s="14" t="s">
        <v>172</v>
      </c>
      <c r="C54" s="8">
        <v>1990</v>
      </c>
      <c r="D54" s="21">
        <f t="shared" si="2"/>
        <v>20.2</v>
      </c>
      <c r="E54" s="26">
        <f t="shared" si="1"/>
        <v>2.8857142857142857</v>
      </c>
      <c r="F54" s="23" t="s">
        <v>85</v>
      </c>
      <c r="G54" s="23" t="s">
        <v>85</v>
      </c>
      <c r="H54" s="23" t="s">
        <v>85</v>
      </c>
      <c r="I54" s="23" t="s">
        <v>85</v>
      </c>
      <c r="J54" s="23" t="s">
        <v>85</v>
      </c>
      <c r="K54" s="23" t="s">
        <v>85</v>
      </c>
      <c r="L54" s="23" t="s">
        <v>85</v>
      </c>
      <c r="M54" s="23" t="s">
        <v>85</v>
      </c>
      <c r="N54" s="23" t="s">
        <v>85</v>
      </c>
      <c r="O54" s="23" t="s">
        <v>85</v>
      </c>
      <c r="P54" s="23" t="s">
        <v>85</v>
      </c>
      <c r="Q54" s="23" t="s">
        <v>85</v>
      </c>
      <c r="R54" s="23" t="s">
        <v>85</v>
      </c>
      <c r="S54" s="23" t="s">
        <v>85</v>
      </c>
      <c r="T54" s="23" t="s">
        <v>85</v>
      </c>
      <c r="U54" s="23" t="s">
        <v>85</v>
      </c>
      <c r="V54" s="23" t="s">
        <v>85</v>
      </c>
      <c r="W54" s="23" t="s">
        <v>85</v>
      </c>
      <c r="X54" s="23" t="s">
        <v>85</v>
      </c>
      <c r="Y54" s="23" t="s">
        <v>85</v>
      </c>
      <c r="Z54" s="23" t="s">
        <v>85</v>
      </c>
      <c r="AA54" s="23" t="s">
        <v>85</v>
      </c>
      <c r="AB54" s="23" t="s">
        <v>85</v>
      </c>
      <c r="AC54" s="23" t="s">
        <v>85</v>
      </c>
      <c r="AD54" s="23" t="s">
        <v>85</v>
      </c>
      <c r="AE54" s="23" t="s">
        <v>85</v>
      </c>
      <c r="AF54" s="23" t="s">
        <v>85</v>
      </c>
      <c r="AG54" s="32">
        <v>20.2</v>
      </c>
      <c r="AH54" s="23" t="s">
        <v>85</v>
      </c>
      <c r="AI54" s="3"/>
      <c r="AJ54" s="3"/>
      <c r="AK54" s="3"/>
      <c r="AL54" s="16"/>
      <c r="AM54" s="16"/>
      <c r="AN54" s="3"/>
      <c r="AO54" s="3"/>
      <c r="AP54" s="3"/>
      <c r="AQ54" s="3"/>
      <c r="AR54" s="3"/>
      <c r="AS54" s="3"/>
      <c r="AT54" s="3"/>
      <c r="AU54" s="3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1:66" ht="15">
      <c r="A55" s="13">
        <v>51</v>
      </c>
      <c r="B55" s="14" t="s">
        <v>102</v>
      </c>
      <c r="C55" s="8">
        <v>1978</v>
      </c>
      <c r="D55" s="21">
        <f t="shared" si="2"/>
        <v>19.78</v>
      </c>
      <c r="E55" s="26">
        <f t="shared" si="1"/>
        <v>2.825714285714286</v>
      </c>
      <c r="F55" s="23" t="s">
        <v>85</v>
      </c>
      <c r="G55" s="23" t="s">
        <v>85</v>
      </c>
      <c r="H55" s="23" t="s">
        <v>85</v>
      </c>
      <c r="I55" s="23" t="s">
        <v>85</v>
      </c>
      <c r="J55" s="23" t="s">
        <v>85</v>
      </c>
      <c r="K55" s="23" t="s">
        <v>85</v>
      </c>
      <c r="L55" s="23" t="s">
        <v>85</v>
      </c>
      <c r="M55" s="23" t="s">
        <v>85</v>
      </c>
      <c r="N55" s="23" t="s">
        <v>85</v>
      </c>
      <c r="O55" s="23" t="s">
        <v>85</v>
      </c>
      <c r="P55" s="23" t="s">
        <v>85</v>
      </c>
      <c r="Q55" s="23" t="s">
        <v>85</v>
      </c>
      <c r="R55" s="23" t="s">
        <v>85</v>
      </c>
      <c r="S55" s="23" t="s">
        <v>85</v>
      </c>
      <c r="T55" s="23" t="s">
        <v>85</v>
      </c>
      <c r="U55" s="23" t="s">
        <v>85</v>
      </c>
      <c r="V55" s="23" t="s">
        <v>85</v>
      </c>
      <c r="W55" s="23" t="s">
        <v>85</v>
      </c>
      <c r="X55" s="23" t="s">
        <v>85</v>
      </c>
      <c r="Y55" s="23" t="s">
        <v>85</v>
      </c>
      <c r="Z55" s="23" t="s">
        <v>85</v>
      </c>
      <c r="AA55" s="23" t="s">
        <v>85</v>
      </c>
      <c r="AB55" s="23" t="s">
        <v>85</v>
      </c>
      <c r="AC55" s="23" t="s">
        <v>85</v>
      </c>
      <c r="AD55" s="23" t="s">
        <v>85</v>
      </c>
      <c r="AE55" s="23" t="s">
        <v>85</v>
      </c>
      <c r="AF55" s="23" t="s">
        <v>85</v>
      </c>
      <c r="AG55" s="32">
        <v>19.78</v>
      </c>
      <c r="AH55" s="23" t="s">
        <v>85</v>
      </c>
      <c r="AI55" s="3"/>
      <c r="AJ55" s="3"/>
      <c r="AK55" s="3"/>
      <c r="AL55" s="16"/>
      <c r="AM55" s="16"/>
      <c r="AN55" s="3"/>
      <c r="AO55" s="3"/>
      <c r="AP55" s="3"/>
      <c r="AQ55" s="3"/>
      <c r="AR55" s="3"/>
      <c r="AS55" s="3"/>
      <c r="AT55" s="3"/>
      <c r="AU55" s="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66" ht="15">
      <c r="A56" s="13">
        <v>52</v>
      </c>
      <c r="B56" s="14" t="s">
        <v>173</v>
      </c>
      <c r="C56" s="8">
        <v>1986</v>
      </c>
      <c r="D56" s="21">
        <f t="shared" si="2"/>
        <v>12.26</v>
      </c>
      <c r="E56" s="26">
        <f t="shared" si="1"/>
        <v>1.7514285714285713</v>
      </c>
      <c r="F56" s="23" t="s">
        <v>85</v>
      </c>
      <c r="G56" s="23" t="s">
        <v>85</v>
      </c>
      <c r="H56" s="23" t="s">
        <v>85</v>
      </c>
      <c r="I56" s="23" t="s">
        <v>85</v>
      </c>
      <c r="J56" s="23" t="s">
        <v>85</v>
      </c>
      <c r="K56" s="23" t="s">
        <v>85</v>
      </c>
      <c r="L56" s="23" t="s">
        <v>85</v>
      </c>
      <c r="M56" s="23" t="s">
        <v>85</v>
      </c>
      <c r="N56" s="23" t="s">
        <v>85</v>
      </c>
      <c r="O56" s="23" t="s">
        <v>85</v>
      </c>
      <c r="P56" s="23" t="s">
        <v>85</v>
      </c>
      <c r="Q56" s="23" t="s">
        <v>85</v>
      </c>
      <c r="R56" s="23" t="s">
        <v>85</v>
      </c>
      <c r="S56" s="23" t="s">
        <v>85</v>
      </c>
      <c r="T56" s="23" t="s">
        <v>85</v>
      </c>
      <c r="U56" s="23" t="s">
        <v>85</v>
      </c>
      <c r="V56" s="23" t="s">
        <v>85</v>
      </c>
      <c r="W56" s="23" t="s">
        <v>85</v>
      </c>
      <c r="X56" s="23" t="s">
        <v>85</v>
      </c>
      <c r="Y56" s="23" t="s">
        <v>85</v>
      </c>
      <c r="Z56" s="23" t="s">
        <v>85</v>
      </c>
      <c r="AA56" s="23" t="s">
        <v>85</v>
      </c>
      <c r="AB56" s="23" t="s">
        <v>85</v>
      </c>
      <c r="AC56" s="23" t="s">
        <v>85</v>
      </c>
      <c r="AD56" s="23" t="s">
        <v>85</v>
      </c>
      <c r="AE56" s="23" t="s">
        <v>85</v>
      </c>
      <c r="AF56" s="23" t="s">
        <v>85</v>
      </c>
      <c r="AG56" s="32">
        <v>12.26</v>
      </c>
      <c r="AH56" s="23" t="s">
        <v>85</v>
      </c>
      <c r="AI56" s="3"/>
      <c r="AJ56" s="3"/>
      <c r="AK56" s="3"/>
      <c r="AL56" s="16"/>
      <c r="AM56" s="16"/>
      <c r="AN56" s="3"/>
      <c r="AO56" s="3"/>
      <c r="AP56" s="3"/>
      <c r="AQ56" s="3"/>
      <c r="AR56" s="3"/>
      <c r="AS56" s="3"/>
      <c r="AT56" s="3"/>
      <c r="AU56" s="3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4:66" ht="15.75">
      <c r="D57" s="16"/>
      <c r="F57" s="17"/>
      <c r="G57" s="17"/>
      <c r="H57" s="17"/>
      <c r="I57" s="17"/>
      <c r="J57" s="17"/>
      <c r="K57" s="17"/>
      <c r="L57" s="17"/>
      <c r="M57" s="17"/>
      <c r="N57" s="17"/>
      <c r="O57" s="16"/>
      <c r="P57" s="16"/>
      <c r="Q57" s="1"/>
      <c r="R57" s="1"/>
      <c r="S57" s="16"/>
      <c r="T57" s="1"/>
      <c r="U57" s="1"/>
      <c r="V57" s="16"/>
      <c r="W57" s="2"/>
      <c r="X57" s="16"/>
      <c r="Y57" s="16"/>
      <c r="Z57" s="16"/>
      <c r="AA57" s="16"/>
      <c r="AB57" s="16"/>
      <c r="AL57" s="16"/>
      <c r="AM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24:66" ht="12.75">
      <c r="X58" s="16"/>
      <c r="Y58" s="16"/>
      <c r="Z58" s="16"/>
      <c r="AA58" s="16"/>
      <c r="AB58" s="16"/>
      <c r="AL58" s="16"/>
      <c r="AM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2:66" ht="12.75">
      <c r="B59" s="7" t="s">
        <v>33</v>
      </c>
      <c r="D59" s="16"/>
      <c r="F59" s="16"/>
      <c r="G59" s="17"/>
      <c r="H59" s="16"/>
      <c r="I59" s="16"/>
      <c r="J59" s="17"/>
      <c r="K59" s="17"/>
      <c r="L59" s="16"/>
      <c r="M59" s="16"/>
      <c r="N59" s="17"/>
      <c r="O59" s="16"/>
      <c r="P59" s="16"/>
      <c r="W59" s="2"/>
      <c r="X59" s="16"/>
      <c r="Y59" s="16"/>
      <c r="Z59" s="16"/>
      <c r="AA59" s="16"/>
      <c r="AB59" s="16"/>
      <c r="AL59" s="16"/>
      <c r="AM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2:66" ht="15.75">
      <c r="B60" s="19" t="s">
        <v>10</v>
      </c>
      <c r="D60" s="16"/>
      <c r="F60" s="16"/>
      <c r="G60" s="17"/>
      <c r="H60" s="16"/>
      <c r="I60" s="16"/>
      <c r="J60" s="17"/>
      <c r="K60" s="17"/>
      <c r="L60" s="16"/>
      <c r="M60" s="16"/>
      <c r="N60" s="17"/>
      <c r="O60" s="16"/>
      <c r="P60" s="16"/>
      <c r="Q60" s="1"/>
      <c r="W60" s="2"/>
      <c r="X60" s="16"/>
      <c r="Y60" s="16"/>
      <c r="Z60" s="16"/>
      <c r="AA60" s="16"/>
      <c r="AB60" s="16"/>
      <c r="AL60" s="16"/>
      <c r="AM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4:66" ht="15.75">
      <c r="D61" s="16"/>
      <c r="F61" s="16"/>
      <c r="G61" s="17"/>
      <c r="H61" s="16"/>
      <c r="I61" s="16"/>
      <c r="J61" s="17"/>
      <c r="K61" s="17"/>
      <c r="L61" s="16"/>
      <c r="M61" s="16"/>
      <c r="N61" s="17"/>
      <c r="O61" s="16"/>
      <c r="P61" s="16"/>
      <c r="Q61" s="1"/>
      <c r="W61" s="2"/>
      <c r="X61" s="16"/>
      <c r="Y61" s="16"/>
      <c r="Z61" s="16"/>
      <c r="AA61" s="16"/>
      <c r="AB61" s="16"/>
      <c r="AL61" s="16"/>
      <c r="AM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2:66" ht="15.75">
      <c r="B62" s="7" t="s">
        <v>34</v>
      </c>
      <c r="D62" s="16"/>
      <c r="F62" s="16"/>
      <c r="G62" s="17"/>
      <c r="H62" s="16"/>
      <c r="I62" s="16"/>
      <c r="J62" s="17"/>
      <c r="K62" s="17"/>
      <c r="L62" s="16"/>
      <c r="M62" s="16"/>
      <c r="N62" s="17"/>
      <c r="O62" s="16"/>
      <c r="P62" s="16"/>
      <c r="Q62" s="1"/>
      <c r="W62" s="2"/>
      <c r="X62" s="16"/>
      <c r="Y62" s="16"/>
      <c r="Z62" s="16"/>
      <c r="AA62" s="16"/>
      <c r="AB62" s="16"/>
      <c r="AL62" s="16"/>
      <c r="AM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2:66" ht="15.75">
      <c r="B63" s="9" t="s">
        <v>35</v>
      </c>
      <c r="D63" s="16"/>
      <c r="F63" s="16"/>
      <c r="G63" s="17"/>
      <c r="H63" s="16"/>
      <c r="I63" s="16"/>
      <c r="J63" s="17"/>
      <c r="K63" s="17"/>
      <c r="L63" s="16"/>
      <c r="M63" s="16"/>
      <c r="N63" s="17"/>
      <c r="O63" s="16"/>
      <c r="P63" s="16"/>
      <c r="Q63" s="1"/>
      <c r="W63" s="2"/>
      <c r="X63" s="16"/>
      <c r="Y63" s="16"/>
      <c r="Z63" s="16"/>
      <c r="AA63" s="16"/>
      <c r="AB63" s="16"/>
      <c r="AL63" s="16"/>
      <c r="AM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2:66" ht="15.75">
      <c r="B64" s="9"/>
      <c r="D64" s="16"/>
      <c r="F64" s="16"/>
      <c r="G64" s="17"/>
      <c r="H64" s="16"/>
      <c r="I64" s="16"/>
      <c r="J64" s="17"/>
      <c r="K64" s="17"/>
      <c r="L64" s="16"/>
      <c r="M64" s="16"/>
      <c r="N64" s="17"/>
      <c r="O64" s="16"/>
      <c r="P64" s="16"/>
      <c r="Q64" s="1"/>
      <c r="W64" s="2"/>
      <c r="X64" s="16"/>
      <c r="Y64" s="16"/>
      <c r="Z64" s="16"/>
      <c r="AA64" s="16"/>
      <c r="AB64" s="16"/>
      <c r="AL64" s="16"/>
      <c r="AM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2:66" ht="15.75">
      <c r="B65" s="9" t="s">
        <v>116</v>
      </c>
      <c r="D65" s="16"/>
      <c r="F65" s="16"/>
      <c r="G65" s="17"/>
      <c r="H65" s="16"/>
      <c r="I65" s="16"/>
      <c r="J65" s="17"/>
      <c r="K65" s="17"/>
      <c r="L65" s="16"/>
      <c r="M65" s="16"/>
      <c r="N65" s="17"/>
      <c r="O65" s="16"/>
      <c r="P65" s="16"/>
      <c r="Q65" s="1"/>
      <c r="W65" s="2"/>
      <c r="X65" s="16"/>
      <c r="Y65" s="16"/>
      <c r="Z65" s="16"/>
      <c r="AA65" s="16"/>
      <c r="AB65" s="16"/>
      <c r="AL65" s="16"/>
      <c r="AM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2:66" ht="15.75">
      <c r="B66" s="9"/>
      <c r="D66" s="16"/>
      <c r="F66" s="16"/>
      <c r="G66" s="17"/>
      <c r="H66" s="16"/>
      <c r="I66" s="16"/>
      <c r="J66" s="17"/>
      <c r="K66" s="17"/>
      <c r="L66" s="16"/>
      <c r="M66" s="16"/>
      <c r="N66" s="17"/>
      <c r="O66" s="16"/>
      <c r="P66" s="16"/>
      <c r="Q66" s="1"/>
      <c r="W66" s="16"/>
      <c r="X66" s="16"/>
      <c r="Y66" s="16"/>
      <c r="Z66" s="16"/>
      <c r="AA66" s="16"/>
      <c r="AB66" s="16"/>
      <c r="AL66" s="16"/>
      <c r="AM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2:66" ht="15">
      <c r="B67" s="9" t="s">
        <v>117</v>
      </c>
      <c r="D67" s="16"/>
      <c r="F67" s="17"/>
      <c r="G67" s="16"/>
      <c r="H67" s="16"/>
      <c r="I67" s="16"/>
      <c r="J67" s="17"/>
      <c r="K67" s="17"/>
      <c r="L67" s="16"/>
      <c r="M67" s="16"/>
      <c r="N67" s="17"/>
      <c r="O67" s="16"/>
      <c r="P67" s="16"/>
      <c r="Q67" s="16"/>
      <c r="W67" s="16"/>
      <c r="X67" s="16"/>
      <c r="Y67" s="16"/>
      <c r="Z67" s="16"/>
      <c r="AA67" s="16"/>
      <c r="AB67" s="16"/>
      <c r="AL67" s="16"/>
      <c r="AM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2:66" ht="15">
      <c r="B68" s="9" t="s">
        <v>36</v>
      </c>
      <c r="D68" s="16"/>
      <c r="F68" s="17"/>
      <c r="G68" s="16"/>
      <c r="H68" s="16"/>
      <c r="I68" s="16"/>
      <c r="J68" s="17"/>
      <c r="K68" s="17"/>
      <c r="L68" s="16"/>
      <c r="M68" s="16"/>
      <c r="N68" s="17"/>
      <c r="O68" s="16"/>
      <c r="P68" s="16"/>
      <c r="Q68" s="16"/>
      <c r="W68" s="16"/>
      <c r="X68" s="16"/>
      <c r="Y68" s="16"/>
      <c r="Z68" s="16"/>
      <c r="AA68" s="16"/>
      <c r="AB68" s="16"/>
      <c r="AL68" s="16"/>
      <c r="AM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2:66" ht="15">
      <c r="B69" s="9" t="s">
        <v>56</v>
      </c>
      <c r="D69" s="16"/>
      <c r="F69" s="17"/>
      <c r="G69" s="16"/>
      <c r="H69" s="16"/>
      <c r="I69" s="16"/>
      <c r="J69" s="17"/>
      <c r="K69" s="17"/>
      <c r="L69" s="16"/>
      <c r="M69" s="16"/>
      <c r="N69" s="17"/>
      <c r="O69" s="16"/>
      <c r="P69" s="16"/>
      <c r="Q69" s="16"/>
      <c r="W69" s="16"/>
      <c r="X69" s="16"/>
      <c r="Y69" s="16"/>
      <c r="Z69" s="16"/>
      <c r="AA69" s="16"/>
      <c r="AB69" s="16"/>
      <c r="AL69" s="16"/>
      <c r="AM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2:66" ht="15">
      <c r="B70" s="9"/>
      <c r="D70" s="16"/>
      <c r="F70" s="17"/>
      <c r="G70" s="16"/>
      <c r="H70" s="16"/>
      <c r="I70" s="16"/>
      <c r="J70" s="17"/>
      <c r="K70" s="17"/>
      <c r="L70" s="16"/>
      <c r="M70" s="16"/>
      <c r="N70" s="17"/>
      <c r="O70" s="16"/>
      <c r="P70" s="16"/>
      <c r="Q70" s="16"/>
      <c r="W70" s="16"/>
      <c r="X70" s="16"/>
      <c r="Y70" s="16"/>
      <c r="Z70" s="16"/>
      <c r="AA70" s="16"/>
      <c r="AB70" s="16"/>
      <c r="AE70" s="16"/>
      <c r="AF70" s="16"/>
      <c r="AG70" s="17"/>
      <c r="AH70" s="17"/>
      <c r="AI70" s="16"/>
      <c r="AJ70" s="16"/>
      <c r="AK70" s="17"/>
      <c r="AL70" s="16"/>
      <c r="AM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2:66" ht="15">
      <c r="B71" s="9"/>
      <c r="D71" s="16"/>
      <c r="F71" s="17"/>
      <c r="G71" s="16"/>
      <c r="O71" s="16"/>
      <c r="AA71" s="16"/>
      <c r="AB71" s="16"/>
      <c r="AE71" s="16"/>
      <c r="AF71" s="35"/>
      <c r="AG71" s="33"/>
      <c r="AH71" s="44"/>
      <c r="AI71" s="44"/>
      <c r="AJ71" s="33"/>
      <c r="AK71" s="17"/>
      <c r="AL71" s="16"/>
      <c r="AM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2:66" ht="15">
      <c r="B72" s="9"/>
      <c r="D72" s="16"/>
      <c r="F72" s="17"/>
      <c r="G72" s="16"/>
      <c r="O72" s="16"/>
      <c r="AA72" s="16"/>
      <c r="AB72" s="16"/>
      <c r="AE72" s="16"/>
      <c r="AF72" s="46"/>
      <c r="AG72" s="33"/>
      <c r="AH72" s="46"/>
      <c r="AI72" s="46"/>
      <c r="AJ72" s="33"/>
      <c r="AK72" s="17"/>
      <c r="AL72" s="16"/>
      <c r="AM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2:66" ht="15">
      <c r="B73" s="9"/>
      <c r="D73" s="16"/>
      <c r="F73" s="17"/>
      <c r="G73" s="16"/>
      <c r="O73" s="16"/>
      <c r="AA73" s="16"/>
      <c r="AB73" s="16"/>
      <c r="AE73" s="16"/>
      <c r="AF73" s="46"/>
      <c r="AG73" s="33"/>
      <c r="AH73" s="46"/>
      <c r="AI73" s="46"/>
      <c r="AJ73" s="33"/>
      <c r="AK73" s="17"/>
      <c r="AL73" s="16"/>
      <c r="AM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2:66" ht="15">
      <c r="B74" s="9"/>
      <c r="D74" s="16"/>
      <c r="F74" s="17"/>
      <c r="G74" s="16"/>
      <c r="O74" s="16"/>
      <c r="AA74" s="16"/>
      <c r="AB74" s="16"/>
      <c r="AE74" s="16"/>
      <c r="AF74" s="46"/>
      <c r="AG74" s="33"/>
      <c r="AH74" s="46"/>
      <c r="AI74" s="46"/>
      <c r="AJ74" s="33"/>
      <c r="AK74" s="17"/>
      <c r="AL74" s="16"/>
      <c r="AM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2:66" ht="15">
      <c r="B75" s="9"/>
      <c r="D75" s="16"/>
      <c r="F75" s="17"/>
      <c r="G75" s="16"/>
      <c r="O75" s="16"/>
      <c r="AA75" s="16"/>
      <c r="AB75" s="16"/>
      <c r="AE75" s="16"/>
      <c r="AF75" s="46"/>
      <c r="AG75" s="33"/>
      <c r="AH75" s="46"/>
      <c r="AI75" s="46"/>
      <c r="AJ75" s="33"/>
      <c r="AK75" s="17"/>
      <c r="AL75" s="16"/>
      <c r="AM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2:66" ht="15">
      <c r="B76" s="9"/>
      <c r="D76" s="16"/>
      <c r="F76" s="17"/>
      <c r="G76" s="16"/>
      <c r="O76" s="16"/>
      <c r="AA76" s="16"/>
      <c r="AB76" s="16"/>
      <c r="AE76" s="16"/>
      <c r="AF76" s="46"/>
      <c r="AG76" s="33"/>
      <c r="AH76" s="46"/>
      <c r="AI76" s="46"/>
      <c r="AJ76" s="33"/>
      <c r="AK76" s="17"/>
      <c r="AL76" s="16"/>
      <c r="AM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2:66" ht="15">
      <c r="B77" s="9"/>
      <c r="D77" s="16"/>
      <c r="F77" s="17"/>
      <c r="G77" s="16"/>
      <c r="O77" s="16"/>
      <c r="AA77" s="16"/>
      <c r="AB77" s="16"/>
      <c r="AE77" s="16"/>
      <c r="AF77" s="46"/>
      <c r="AG77" s="33"/>
      <c r="AH77" s="46"/>
      <c r="AI77" s="46"/>
      <c r="AJ77" s="33"/>
      <c r="AK77" s="17"/>
      <c r="AL77" s="16"/>
      <c r="AM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2:66" ht="15">
      <c r="B78" s="9"/>
      <c r="D78" s="16"/>
      <c r="F78" s="17"/>
      <c r="G78" s="16"/>
      <c r="O78" s="16"/>
      <c r="AA78" s="16"/>
      <c r="AB78" s="16"/>
      <c r="AE78" s="16"/>
      <c r="AF78" s="46"/>
      <c r="AG78" s="33"/>
      <c r="AH78" s="46"/>
      <c r="AI78" s="46"/>
      <c r="AJ78" s="33"/>
      <c r="AK78" s="17"/>
      <c r="AL78" s="16"/>
      <c r="AM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2:66" ht="15">
      <c r="B79" s="9"/>
      <c r="D79" s="16"/>
      <c r="F79" s="17"/>
      <c r="G79" s="16"/>
      <c r="O79" s="16"/>
      <c r="AA79" s="16"/>
      <c r="AB79" s="16"/>
      <c r="AE79" s="16"/>
      <c r="AF79" s="46"/>
      <c r="AG79" s="33"/>
      <c r="AH79" s="46"/>
      <c r="AI79" s="46"/>
      <c r="AJ79" s="33"/>
      <c r="AK79" s="17"/>
      <c r="AL79" s="16"/>
      <c r="AM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2:66" ht="15">
      <c r="B80" s="9"/>
      <c r="D80" s="16"/>
      <c r="F80" s="17"/>
      <c r="G80" s="16"/>
      <c r="O80" s="16"/>
      <c r="AA80" s="16"/>
      <c r="AB80" s="16"/>
      <c r="AE80" s="16"/>
      <c r="AF80" s="46"/>
      <c r="AG80" s="33"/>
      <c r="AH80" s="46"/>
      <c r="AI80" s="46"/>
      <c r="AJ80" s="33"/>
      <c r="AK80" s="17"/>
      <c r="AL80" s="16"/>
      <c r="AM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4:66" ht="12.75">
      <c r="D81" s="16"/>
      <c r="F81" s="17"/>
      <c r="G81" s="16"/>
      <c r="O81" s="16"/>
      <c r="AA81" s="16"/>
      <c r="AB81" s="16"/>
      <c r="AE81" s="16"/>
      <c r="AF81" s="46"/>
      <c r="AG81" s="33"/>
      <c r="AH81" s="46"/>
      <c r="AI81" s="46"/>
      <c r="AJ81" s="33"/>
      <c r="AK81" s="17"/>
      <c r="AL81" s="16"/>
      <c r="AM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4:37" ht="12.75">
      <c r="D82" s="16"/>
      <c r="F82" s="17"/>
      <c r="G82" s="16"/>
      <c r="O82" s="16"/>
      <c r="AE82" s="16"/>
      <c r="AF82" s="46"/>
      <c r="AG82" s="33"/>
      <c r="AH82" s="46"/>
      <c r="AI82" s="46"/>
      <c r="AJ82" s="33"/>
      <c r="AK82" s="17"/>
    </row>
    <row r="83" spans="4:37" ht="12.75">
      <c r="D83" s="16"/>
      <c r="F83" s="17"/>
      <c r="G83" s="16"/>
      <c r="AE83" s="16"/>
      <c r="AF83" s="46"/>
      <c r="AG83" s="34"/>
      <c r="AH83" s="46"/>
      <c r="AI83" s="46"/>
      <c r="AJ83" s="33"/>
      <c r="AK83" s="17"/>
    </row>
    <row r="84" spans="31:37" ht="12.75">
      <c r="AE84" s="16"/>
      <c r="AF84" s="46"/>
      <c r="AG84" s="34"/>
      <c r="AH84" s="46"/>
      <c r="AI84" s="46"/>
      <c r="AJ84" s="33"/>
      <c r="AK84" s="17"/>
    </row>
    <row r="85" spans="31:37" ht="12.75">
      <c r="AE85" s="16"/>
      <c r="AF85" s="46"/>
      <c r="AG85" s="34"/>
      <c r="AH85" s="46"/>
      <c r="AI85" s="46"/>
      <c r="AJ85" s="33"/>
      <c r="AK85" s="17"/>
    </row>
    <row r="86" spans="31:37" ht="12.75">
      <c r="AE86" s="16"/>
      <c r="AF86" s="46"/>
      <c r="AG86" s="34"/>
      <c r="AH86" s="46"/>
      <c r="AI86" s="46"/>
      <c r="AJ86" s="33"/>
      <c r="AK86" s="17"/>
    </row>
    <row r="87" spans="31:37" ht="12.75">
      <c r="AE87" s="16"/>
      <c r="AF87" s="46"/>
      <c r="AG87" s="34"/>
      <c r="AH87" s="46"/>
      <c r="AI87" s="46"/>
      <c r="AJ87" s="33"/>
      <c r="AK87" s="17"/>
    </row>
    <row r="88" spans="31:37" ht="12.75">
      <c r="AE88" s="16"/>
      <c r="AF88" s="46"/>
      <c r="AG88" s="34"/>
      <c r="AH88" s="46"/>
      <c r="AI88" s="46"/>
      <c r="AJ88" s="33"/>
      <c r="AK88" s="17"/>
    </row>
    <row r="89" spans="31:37" ht="12.75">
      <c r="AE89" s="16"/>
      <c r="AF89" s="46"/>
      <c r="AG89" s="34"/>
      <c r="AH89" s="46"/>
      <c r="AI89" s="46"/>
      <c r="AJ89" s="33"/>
      <c r="AK89" s="17"/>
    </row>
    <row r="90" spans="31:37" ht="12.75">
      <c r="AE90" s="16"/>
      <c r="AF90" s="46"/>
      <c r="AG90" s="34"/>
      <c r="AH90" s="46"/>
      <c r="AI90" s="46"/>
      <c r="AJ90" s="33"/>
      <c r="AK90" s="17"/>
    </row>
    <row r="91" spans="31:37" ht="12.75">
      <c r="AE91" s="16"/>
      <c r="AF91" s="47"/>
      <c r="AG91" s="34"/>
      <c r="AH91" s="47"/>
      <c r="AI91" s="47"/>
      <c r="AJ91" s="33"/>
      <c r="AK91" s="17"/>
    </row>
  </sheetData>
  <sheetProtection/>
  <hyperlinks>
    <hyperlink ref="B60" r:id="rId1" display="Доронин Сергей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N7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11" bestFit="1" customWidth="1"/>
    <col min="2" max="2" width="23.140625" style="7" customWidth="1"/>
    <col min="3" max="3" width="5.57421875" style="0" bestFit="1" customWidth="1"/>
    <col min="4" max="4" width="10.7109375" style="0" bestFit="1" customWidth="1"/>
    <col min="5" max="5" width="9.8515625" style="26" bestFit="1" customWidth="1"/>
    <col min="6" max="6" width="8.00390625" style="0" customWidth="1"/>
    <col min="7" max="7" width="7.8515625" style="0" bestFit="1" customWidth="1"/>
    <col min="8" max="10" width="8.00390625" style="0" bestFit="1" customWidth="1"/>
    <col min="11" max="11" width="8.140625" style="2" bestFit="1" customWidth="1"/>
    <col min="12" max="12" width="8.140625" style="0" bestFit="1" customWidth="1"/>
    <col min="13" max="16" width="8.00390625" style="0" bestFit="1" customWidth="1"/>
    <col min="17" max="20" width="7.7109375" style="0" bestFit="1" customWidth="1"/>
    <col min="21" max="21" width="8.140625" style="0" bestFit="1" customWidth="1"/>
    <col min="22" max="22" width="7.57421875" style="0" bestFit="1" customWidth="1"/>
    <col min="23" max="23" width="8.140625" style="0" bestFit="1" customWidth="1"/>
    <col min="24" max="26" width="7.8515625" style="0" bestFit="1" customWidth="1"/>
    <col min="27" max="29" width="10.57421875" style="0" bestFit="1" customWidth="1"/>
    <col min="30" max="30" width="8.00390625" style="0" bestFit="1" customWidth="1"/>
    <col min="31" max="33" width="7.7109375" style="0" bestFit="1" customWidth="1"/>
  </cols>
  <sheetData>
    <row r="1" spans="1:7" ht="12.75">
      <c r="A1" s="10"/>
      <c r="F1" s="25" t="s">
        <v>175</v>
      </c>
      <c r="G1" s="2"/>
    </row>
    <row r="3" spans="2:34" s="22" customFormat="1" ht="11.25">
      <c r="B3" s="22" t="s">
        <v>38</v>
      </c>
      <c r="E3" s="27"/>
      <c r="F3" s="22">
        <v>40</v>
      </c>
      <c r="G3" s="22">
        <v>40</v>
      </c>
      <c r="H3" s="22">
        <v>32</v>
      </c>
      <c r="I3" s="22">
        <v>32</v>
      </c>
      <c r="J3" s="22">
        <v>32</v>
      </c>
      <c r="K3" s="22">
        <v>32</v>
      </c>
      <c r="L3" s="22">
        <v>32</v>
      </c>
      <c r="M3" s="22">
        <v>32</v>
      </c>
      <c r="N3" s="22">
        <v>32</v>
      </c>
      <c r="O3" s="22">
        <v>32</v>
      </c>
      <c r="P3" s="22">
        <v>40</v>
      </c>
      <c r="Q3" s="22">
        <v>46</v>
      </c>
      <c r="R3" s="22">
        <v>46</v>
      </c>
      <c r="S3" s="22">
        <v>46</v>
      </c>
      <c r="T3" s="22">
        <v>46</v>
      </c>
      <c r="U3" s="22">
        <v>42</v>
      </c>
      <c r="V3" s="22">
        <v>42</v>
      </c>
      <c r="W3" s="22">
        <v>42</v>
      </c>
      <c r="X3" s="22">
        <v>35</v>
      </c>
      <c r="Y3" s="22">
        <v>35</v>
      </c>
      <c r="Z3" s="22">
        <v>35</v>
      </c>
      <c r="AA3" s="22">
        <v>55</v>
      </c>
      <c r="AB3" s="22">
        <v>55</v>
      </c>
      <c r="AC3" s="22">
        <v>55</v>
      </c>
      <c r="AD3" s="22">
        <v>46</v>
      </c>
      <c r="AE3" s="22">
        <v>46</v>
      </c>
      <c r="AF3" s="22">
        <v>40</v>
      </c>
      <c r="AG3" s="22">
        <v>40</v>
      </c>
      <c r="AH3" s="22">
        <v>46</v>
      </c>
    </row>
    <row r="4" spans="1:40" s="5" customFormat="1" ht="11.25">
      <c r="A4" s="4" t="s">
        <v>22</v>
      </c>
      <c r="B4" s="8" t="s">
        <v>30</v>
      </c>
      <c r="C4" s="15" t="s">
        <v>31</v>
      </c>
      <c r="D4" s="8" t="s">
        <v>32</v>
      </c>
      <c r="E4" s="24" t="s">
        <v>114</v>
      </c>
      <c r="F4" s="24" t="s">
        <v>121</v>
      </c>
      <c r="G4" s="24" t="s">
        <v>115</v>
      </c>
      <c r="H4" s="24" t="s">
        <v>123</v>
      </c>
      <c r="I4" s="24" t="s">
        <v>124</v>
      </c>
      <c r="J4" s="24" t="s">
        <v>125</v>
      </c>
      <c r="K4" s="24" t="s">
        <v>126</v>
      </c>
      <c r="L4" s="24" t="s">
        <v>69</v>
      </c>
      <c r="M4" s="24" t="s">
        <v>128</v>
      </c>
      <c r="N4" s="24" t="s">
        <v>129</v>
      </c>
      <c r="O4" s="24" t="s">
        <v>130</v>
      </c>
      <c r="P4" s="24" t="s">
        <v>132</v>
      </c>
      <c r="Q4" s="24" t="s">
        <v>139</v>
      </c>
      <c r="R4" s="24" t="s">
        <v>140</v>
      </c>
      <c r="S4" s="24" t="s">
        <v>142</v>
      </c>
      <c r="T4" s="24" t="s">
        <v>143</v>
      </c>
      <c r="U4" s="24" t="s">
        <v>145</v>
      </c>
      <c r="V4" s="24" t="s">
        <v>146</v>
      </c>
      <c r="W4" s="24" t="s">
        <v>147</v>
      </c>
      <c r="X4" s="24" t="s">
        <v>151</v>
      </c>
      <c r="Y4" s="24" t="s">
        <v>152</v>
      </c>
      <c r="Z4" s="24" t="s">
        <v>153</v>
      </c>
      <c r="AA4" s="24" t="s">
        <v>148</v>
      </c>
      <c r="AB4" s="24" t="s">
        <v>149</v>
      </c>
      <c r="AC4" s="24" t="s">
        <v>150</v>
      </c>
      <c r="AD4" s="24" t="s">
        <v>158</v>
      </c>
      <c r="AE4" s="24" t="s">
        <v>159</v>
      </c>
      <c r="AF4" s="24" t="s">
        <v>156</v>
      </c>
      <c r="AG4" s="24" t="s">
        <v>160</v>
      </c>
      <c r="AH4" s="24" t="s">
        <v>157</v>
      </c>
      <c r="AN4" s="6"/>
    </row>
    <row r="5" spans="1:65" ht="15">
      <c r="A5" s="13">
        <v>1</v>
      </c>
      <c r="B5" s="14" t="s">
        <v>2</v>
      </c>
      <c r="C5" s="8">
        <v>1990</v>
      </c>
      <c r="D5" s="20">
        <f>P5+Q5+R5+S5+T5+AC5+AD5</f>
        <v>310.7199999999999</v>
      </c>
      <c r="E5" s="29">
        <f aca="true" t="shared" si="0" ref="E5:E41">D5/7</f>
        <v>44.38857142857142</v>
      </c>
      <c r="F5" s="18">
        <v>40</v>
      </c>
      <c r="G5" s="23" t="s">
        <v>85</v>
      </c>
      <c r="H5" s="18">
        <v>31.66</v>
      </c>
      <c r="I5" s="23">
        <v>29.49</v>
      </c>
      <c r="J5" s="23">
        <v>31.61</v>
      </c>
      <c r="K5" s="23" t="s">
        <v>85</v>
      </c>
      <c r="L5" s="23" t="s">
        <v>85</v>
      </c>
      <c r="M5" s="23" t="s">
        <v>85</v>
      </c>
      <c r="N5" s="23" t="s">
        <v>85</v>
      </c>
      <c r="O5" s="23" t="s">
        <v>85</v>
      </c>
      <c r="P5" s="32">
        <v>38.64</v>
      </c>
      <c r="Q5" s="32">
        <v>46</v>
      </c>
      <c r="R5" s="31">
        <v>43.12</v>
      </c>
      <c r="S5" s="31">
        <v>43.89</v>
      </c>
      <c r="T5" s="31">
        <v>43.97</v>
      </c>
      <c r="U5" s="23" t="s">
        <v>85</v>
      </c>
      <c r="V5" s="23" t="s">
        <v>85</v>
      </c>
      <c r="W5" s="23" t="s">
        <v>85</v>
      </c>
      <c r="X5" s="23" t="s">
        <v>85</v>
      </c>
      <c r="Y5" s="23" t="s">
        <v>85</v>
      </c>
      <c r="Z5" s="23" t="s">
        <v>85</v>
      </c>
      <c r="AA5" s="23" t="s">
        <v>85</v>
      </c>
      <c r="AB5" s="23" t="s">
        <v>85</v>
      </c>
      <c r="AC5" s="31">
        <v>51.19</v>
      </c>
      <c r="AD5" s="32">
        <v>43.91</v>
      </c>
      <c r="AE5" s="23" t="s">
        <v>85</v>
      </c>
      <c r="AF5" s="23" t="s">
        <v>85</v>
      </c>
      <c r="AG5" s="23" t="s">
        <v>85</v>
      </c>
      <c r="AH5" s="23" t="s">
        <v>85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5">
      <c r="A6" s="13">
        <v>2</v>
      </c>
      <c r="B6" s="14" t="s">
        <v>61</v>
      </c>
      <c r="C6" s="5">
        <v>1983</v>
      </c>
      <c r="D6" s="20">
        <f>F6+P6+Q6+R6+AD6+AE6+AH6</f>
        <v>295.65000000000003</v>
      </c>
      <c r="E6" s="29">
        <f t="shared" si="0"/>
        <v>42.23571428571429</v>
      </c>
      <c r="F6" s="31">
        <v>38.77</v>
      </c>
      <c r="G6" s="23" t="s">
        <v>85</v>
      </c>
      <c r="H6" s="23" t="s">
        <v>85</v>
      </c>
      <c r="I6" s="23" t="s">
        <v>85</v>
      </c>
      <c r="J6" s="23" t="s">
        <v>85</v>
      </c>
      <c r="K6" s="23" t="s">
        <v>85</v>
      </c>
      <c r="L6" s="23" t="s">
        <v>85</v>
      </c>
      <c r="M6" s="23" t="s">
        <v>85</v>
      </c>
      <c r="N6" s="23" t="s">
        <v>85</v>
      </c>
      <c r="O6" s="23" t="s">
        <v>85</v>
      </c>
      <c r="P6" s="31">
        <v>40</v>
      </c>
      <c r="Q6" s="31">
        <v>41.29</v>
      </c>
      <c r="R6" s="31">
        <v>38.84</v>
      </c>
      <c r="S6" s="18">
        <v>38.57</v>
      </c>
      <c r="T6" s="23" t="s">
        <v>85</v>
      </c>
      <c r="U6" s="23" t="s">
        <v>85</v>
      </c>
      <c r="V6" s="23" t="s">
        <v>85</v>
      </c>
      <c r="W6" s="23" t="s">
        <v>85</v>
      </c>
      <c r="X6" s="23" t="s">
        <v>85</v>
      </c>
      <c r="Y6" s="23" t="s">
        <v>85</v>
      </c>
      <c r="Z6" s="23" t="s">
        <v>85</v>
      </c>
      <c r="AA6" s="23" t="s">
        <v>85</v>
      </c>
      <c r="AB6" s="23" t="s">
        <v>85</v>
      </c>
      <c r="AC6" s="23" t="s">
        <v>85</v>
      </c>
      <c r="AD6" s="32">
        <v>46</v>
      </c>
      <c r="AE6" s="32">
        <v>45.99</v>
      </c>
      <c r="AF6" s="23" t="s">
        <v>85</v>
      </c>
      <c r="AG6" s="23" t="s">
        <v>85</v>
      </c>
      <c r="AH6" s="31">
        <v>44.76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5">
      <c r="A7" s="13">
        <v>3</v>
      </c>
      <c r="B7" s="14" t="s">
        <v>6</v>
      </c>
      <c r="C7" s="8">
        <v>1990</v>
      </c>
      <c r="D7" s="20">
        <f>F7+P7+Q7+R7+AD7+AE7+AF7</f>
        <v>277.51</v>
      </c>
      <c r="E7" s="29">
        <f t="shared" si="0"/>
        <v>39.644285714285715</v>
      </c>
      <c r="F7" s="32">
        <v>36.37</v>
      </c>
      <c r="G7" s="18">
        <v>35.93</v>
      </c>
      <c r="H7" s="23" t="s">
        <v>85</v>
      </c>
      <c r="I7" s="23" t="s">
        <v>85</v>
      </c>
      <c r="J7" s="23" t="s">
        <v>85</v>
      </c>
      <c r="K7" s="23" t="s">
        <v>85</v>
      </c>
      <c r="L7" s="23" t="s">
        <v>85</v>
      </c>
      <c r="M7" s="23" t="s">
        <v>85</v>
      </c>
      <c r="N7" s="23" t="s">
        <v>85</v>
      </c>
      <c r="O7" s="23" t="s">
        <v>85</v>
      </c>
      <c r="P7" s="31">
        <v>38.07</v>
      </c>
      <c r="Q7" s="31">
        <v>41.56</v>
      </c>
      <c r="R7" s="31">
        <v>40.9</v>
      </c>
      <c r="S7" s="23" t="s">
        <v>85</v>
      </c>
      <c r="T7" s="23" t="s">
        <v>85</v>
      </c>
      <c r="U7" s="23" t="s">
        <v>85</v>
      </c>
      <c r="V7" s="23" t="s">
        <v>85</v>
      </c>
      <c r="W7" s="23" t="s">
        <v>85</v>
      </c>
      <c r="X7" s="23" t="s">
        <v>85</v>
      </c>
      <c r="Y7" s="23" t="s">
        <v>85</v>
      </c>
      <c r="Z7" s="23" t="s">
        <v>85</v>
      </c>
      <c r="AA7" s="23" t="s">
        <v>85</v>
      </c>
      <c r="AB7" s="23" t="s">
        <v>85</v>
      </c>
      <c r="AC7" s="23" t="s">
        <v>85</v>
      </c>
      <c r="AD7" s="32">
        <v>39.41</v>
      </c>
      <c r="AE7" s="31">
        <v>41.2</v>
      </c>
      <c r="AF7" s="32">
        <v>40</v>
      </c>
      <c r="AG7" s="23" t="s">
        <v>85</v>
      </c>
      <c r="AH7" s="23" t="s">
        <v>85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5">
      <c r="A8" s="13">
        <v>4</v>
      </c>
      <c r="B8" s="14" t="s">
        <v>42</v>
      </c>
      <c r="C8" s="8">
        <v>1980</v>
      </c>
      <c r="D8" s="20">
        <f>G8+Q8+R8+S8+T8+AF8+AG8</f>
        <v>256.46</v>
      </c>
      <c r="E8" s="29">
        <f t="shared" si="0"/>
        <v>36.637142857142855</v>
      </c>
      <c r="F8" s="23" t="s">
        <v>85</v>
      </c>
      <c r="G8" s="31">
        <v>32.17</v>
      </c>
      <c r="H8" s="23">
        <v>24.71</v>
      </c>
      <c r="I8" s="18">
        <v>25.51</v>
      </c>
      <c r="J8" s="23" t="s">
        <v>85</v>
      </c>
      <c r="K8" s="23">
        <v>30.65</v>
      </c>
      <c r="L8" s="23">
        <v>32</v>
      </c>
      <c r="M8" s="23" t="s">
        <v>85</v>
      </c>
      <c r="N8" s="23" t="s">
        <v>85</v>
      </c>
      <c r="O8" s="23" t="s">
        <v>85</v>
      </c>
      <c r="P8" s="23">
        <v>31.37</v>
      </c>
      <c r="Q8" s="31">
        <v>34.74</v>
      </c>
      <c r="R8" s="31">
        <v>36.29</v>
      </c>
      <c r="S8" s="32">
        <v>38.68</v>
      </c>
      <c r="T8" s="32">
        <v>36.82</v>
      </c>
      <c r="U8" s="23" t="s">
        <v>85</v>
      </c>
      <c r="V8" s="23" t="s">
        <v>85</v>
      </c>
      <c r="W8" s="23" t="s">
        <v>85</v>
      </c>
      <c r="X8" s="23" t="s">
        <v>85</v>
      </c>
      <c r="Y8" s="23" t="s">
        <v>85</v>
      </c>
      <c r="Z8" s="23" t="s">
        <v>85</v>
      </c>
      <c r="AA8" s="23" t="s">
        <v>85</v>
      </c>
      <c r="AB8" s="23" t="s">
        <v>85</v>
      </c>
      <c r="AC8" s="23" t="s">
        <v>85</v>
      </c>
      <c r="AD8" s="23" t="s">
        <v>85</v>
      </c>
      <c r="AE8" s="23" t="s">
        <v>85</v>
      </c>
      <c r="AF8" s="32">
        <v>37.76</v>
      </c>
      <c r="AG8" s="48">
        <v>40</v>
      </c>
      <c r="AH8" s="23" t="s">
        <v>85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5">
      <c r="A9" s="13">
        <v>5</v>
      </c>
      <c r="B9" s="14" t="s">
        <v>7</v>
      </c>
      <c r="C9" s="8">
        <v>1989</v>
      </c>
      <c r="D9" s="20">
        <f>G9+L9+P9+R9+S9+T9+AF9</f>
        <v>242.57</v>
      </c>
      <c r="E9" s="29">
        <f t="shared" si="0"/>
        <v>34.652857142857144</v>
      </c>
      <c r="F9" s="23" t="s">
        <v>85</v>
      </c>
      <c r="G9" s="32">
        <v>30.37</v>
      </c>
      <c r="H9" s="23" t="s">
        <v>85</v>
      </c>
      <c r="I9" s="23" t="s">
        <v>85</v>
      </c>
      <c r="J9" s="23" t="s">
        <v>85</v>
      </c>
      <c r="K9" s="23">
        <v>26.84</v>
      </c>
      <c r="L9" s="31">
        <v>29.85</v>
      </c>
      <c r="M9" s="23" t="s">
        <v>85</v>
      </c>
      <c r="N9" s="23" t="s">
        <v>85</v>
      </c>
      <c r="O9" s="23" t="s">
        <v>85</v>
      </c>
      <c r="P9" s="31">
        <v>35.07</v>
      </c>
      <c r="Q9" s="23">
        <v>27.2</v>
      </c>
      <c r="R9" s="31">
        <v>34.33</v>
      </c>
      <c r="S9" s="32">
        <v>37.23</v>
      </c>
      <c r="T9" s="32">
        <v>39.33</v>
      </c>
      <c r="U9" s="23" t="s">
        <v>85</v>
      </c>
      <c r="V9" s="23" t="s">
        <v>85</v>
      </c>
      <c r="W9" s="23" t="s">
        <v>85</v>
      </c>
      <c r="X9" s="23" t="s">
        <v>85</v>
      </c>
      <c r="Y9" s="23" t="s">
        <v>85</v>
      </c>
      <c r="Z9" s="23" t="s">
        <v>85</v>
      </c>
      <c r="AA9" s="23" t="s">
        <v>85</v>
      </c>
      <c r="AB9" s="23" t="s">
        <v>85</v>
      </c>
      <c r="AC9" s="23" t="s">
        <v>85</v>
      </c>
      <c r="AD9" s="23" t="s">
        <v>85</v>
      </c>
      <c r="AE9" s="23" t="s">
        <v>85</v>
      </c>
      <c r="AF9" s="32">
        <v>36.39</v>
      </c>
      <c r="AG9" s="2">
        <v>29.52</v>
      </c>
      <c r="AH9" s="23" t="s">
        <v>85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5">
      <c r="A10" s="13">
        <v>6</v>
      </c>
      <c r="B10" s="14" t="s">
        <v>3</v>
      </c>
      <c r="C10" s="8">
        <v>1987</v>
      </c>
      <c r="D10" s="20">
        <f>F10+G10+K10+M10+N10+O10</f>
        <v>173.60999999999999</v>
      </c>
      <c r="E10" s="29">
        <f t="shared" si="0"/>
        <v>24.80142857142857</v>
      </c>
      <c r="F10" s="32">
        <v>28.95</v>
      </c>
      <c r="G10" s="32">
        <v>32.87</v>
      </c>
      <c r="H10" s="23" t="s">
        <v>85</v>
      </c>
      <c r="I10" s="23" t="s">
        <v>85</v>
      </c>
      <c r="J10" s="23" t="s">
        <v>85</v>
      </c>
      <c r="K10" s="31">
        <v>26.77</v>
      </c>
      <c r="L10" s="23" t="s">
        <v>85</v>
      </c>
      <c r="M10" s="31">
        <v>30.99</v>
      </c>
      <c r="N10" s="32">
        <v>25.02</v>
      </c>
      <c r="O10" s="32">
        <v>29.01</v>
      </c>
      <c r="P10" s="23" t="s">
        <v>85</v>
      </c>
      <c r="Q10" s="23" t="s">
        <v>85</v>
      </c>
      <c r="R10" s="23" t="s">
        <v>85</v>
      </c>
      <c r="S10" s="23" t="s">
        <v>85</v>
      </c>
      <c r="T10" s="23" t="s">
        <v>85</v>
      </c>
      <c r="U10" s="23" t="s">
        <v>85</v>
      </c>
      <c r="V10" s="23" t="s">
        <v>85</v>
      </c>
      <c r="W10" s="23" t="s">
        <v>85</v>
      </c>
      <c r="X10" s="23" t="s">
        <v>85</v>
      </c>
      <c r="Y10" s="23" t="s">
        <v>85</v>
      </c>
      <c r="Z10" s="23" t="s">
        <v>85</v>
      </c>
      <c r="AA10" s="23" t="s">
        <v>85</v>
      </c>
      <c r="AB10" s="23" t="s">
        <v>85</v>
      </c>
      <c r="AC10" s="23" t="s">
        <v>85</v>
      </c>
      <c r="AD10" s="23" t="s">
        <v>85</v>
      </c>
      <c r="AE10" s="23" t="s">
        <v>85</v>
      </c>
      <c r="AF10" s="23" t="s">
        <v>85</v>
      </c>
      <c r="AG10" s="23" t="s">
        <v>85</v>
      </c>
      <c r="AH10" s="23" t="s">
        <v>85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5">
      <c r="A11" s="13">
        <v>7</v>
      </c>
      <c r="B11" s="14" t="s">
        <v>4</v>
      </c>
      <c r="C11" s="8">
        <v>1984</v>
      </c>
      <c r="D11" s="20">
        <f>K11+L11+M11+N11+O11+P11</f>
        <v>170.27</v>
      </c>
      <c r="E11" s="29">
        <f t="shared" si="0"/>
        <v>24.324285714285715</v>
      </c>
      <c r="F11" s="23" t="s">
        <v>85</v>
      </c>
      <c r="G11" s="23" t="s">
        <v>85</v>
      </c>
      <c r="H11" s="23" t="s">
        <v>85</v>
      </c>
      <c r="I11" s="23" t="s">
        <v>85</v>
      </c>
      <c r="J11" s="23" t="s">
        <v>85</v>
      </c>
      <c r="K11" s="31">
        <v>28.85</v>
      </c>
      <c r="L11" s="31">
        <v>29.53</v>
      </c>
      <c r="M11" s="31">
        <v>30.21</v>
      </c>
      <c r="N11" s="31">
        <v>21.16</v>
      </c>
      <c r="O11" s="32">
        <v>28.12</v>
      </c>
      <c r="P11" s="31">
        <v>32.4</v>
      </c>
      <c r="Q11" s="23" t="s">
        <v>85</v>
      </c>
      <c r="R11" s="23" t="s">
        <v>85</v>
      </c>
      <c r="S11" s="23" t="s">
        <v>85</v>
      </c>
      <c r="T11" s="23" t="s">
        <v>85</v>
      </c>
      <c r="U11" s="23" t="s">
        <v>85</v>
      </c>
      <c r="V11" s="23" t="s">
        <v>85</v>
      </c>
      <c r="W11" s="23" t="s">
        <v>85</v>
      </c>
      <c r="X11" s="23" t="s">
        <v>85</v>
      </c>
      <c r="Y11" s="23" t="s">
        <v>85</v>
      </c>
      <c r="Z11" s="23" t="s">
        <v>85</v>
      </c>
      <c r="AA11" s="23" t="s">
        <v>85</v>
      </c>
      <c r="AB11" s="23" t="s">
        <v>85</v>
      </c>
      <c r="AC11" s="23" t="s">
        <v>85</v>
      </c>
      <c r="AD11" s="23" t="s">
        <v>85</v>
      </c>
      <c r="AE11" s="23" t="s">
        <v>85</v>
      </c>
      <c r="AF11" s="23" t="s">
        <v>85</v>
      </c>
      <c r="AG11" s="23" t="s">
        <v>85</v>
      </c>
      <c r="AH11" s="23" t="s">
        <v>85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5">
      <c r="A12" s="13">
        <v>8</v>
      </c>
      <c r="B12" s="14" t="s">
        <v>62</v>
      </c>
      <c r="C12" s="5">
        <v>1991</v>
      </c>
      <c r="D12" s="20">
        <f>P12+X12+Y12+Z12+AF12</f>
        <v>121.08</v>
      </c>
      <c r="E12" s="29">
        <f t="shared" si="0"/>
        <v>17.297142857142855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  <c r="O12" s="23" t="s">
        <v>85</v>
      </c>
      <c r="P12" s="31">
        <v>12.14</v>
      </c>
      <c r="Q12" s="23" t="s">
        <v>85</v>
      </c>
      <c r="R12" s="23" t="s">
        <v>85</v>
      </c>
      <c r="S12" s="23" t="s">
        <v>85</v>
      </c>
      <c r="T12" s="23" t="s">
        <v>85</v>
      </c>
      <c r="U12" s="23" t="s">
        <v>85</v>
      </c>
      <c r="V12" s="23" t="s">
        <v>85</v>
      </c>
      <c r="W12" s="23" t="s">
        <v>85</v>
      </c>
      <c r="X12" s="31">
        <v>26.36</v>
      </c>
      <c r="Y12" s="32">
        <v>23.25</v>
      </c>
      <c r="Z12" s="32">
        <v>26.75</v>
      </c>
      <c r="AA12" s="23" t="s">
        <v>85</v>
      </c>
      <c r="AB12" s="23" t="s">
        <v>85</v>
      </c>
      <c r="AC12" s="23" t="s">
        <v>85</v>
      </c>
      <c r="AD12" s="23" t="s">
        <v>85</v>
      </c>
      <c r="AE12" s="23" t="s">
        <v>85</v>
      </c>
      <c r="AF12" s="31">
        <v>32.58</v>
      </c>
      <c r="AG12" s="23" t="s">
        <v>85</v>
      </c>
      <c r="AH12" s="23" t="s">
        <v>85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5">
      <c r="A13" s="13">
        <v>9</v>
      </c>
      <c r="B13" s="14" t="s">
        <v>111</v>
      </c>
      <c r="C13" s="5">
        <v>1980</v>
      </c>
      <c r="D13" s="20">
        <f>K13+L13+AF13+AG13</f>
        <v>115.9</v>
      </c>
      <c r="E13" s="29">
        <f t="shared" si="0"/>
        <v>16.557142857142857</v>
      </c>
      <c r="F13" s="23" t="s">
        <v>85</v>
      </c>
      <c r="G13" s="23" t="s">
        <v>85</v>
      </c>
      <c r="H13" s="23" t="s">
        <v>85</v>
      </c>
      <c r="I13" s="23" t="s">
        <v>85</v>
      </c>
      <c r="J13" s="23" t="s">
        <v>85</v>
      </c>
      <c r="K13" s="31">
        <v>25.65</v>
      </c>
      <c r="L13" s="31">
        <v>24.28</v>
      </c>
      <c r="M13" s="23" t="s">
        <v>85</v>
      </c>
      <c r="N13" s="23" t="s">
        <v>85</v>
      </c>
      <c r="O13" s="23" t="s">
        <v>85</v>
      </c>
      <c r="P13" s="23" t="s">
        <v>85</v>
      </c>
      <c r="Q13" s="23" t="s">
        <v>85</v>
      </c>
      <c r="R13" s="23" t="s">
        <v>85</v>
      </c>
      <c r="S13" s="23" t="s">
        <v>85</v>
      </c>
      <c r="T13" s="23" t="s">
        <v>85</v>
      </c>
      <c r="U13" s="23" t="s">
        <v>85</v>
      </c>
      <c r="V13" s="23" t="s">
        <v>85</v>
      </c>
      <c r="W13" s="23" t="s">
        <v>85</v>
      </c>
      <c r="X13" s="23" t="s">
        <v>85</v>
      </c>
      <c r="Y13" s="23" t="s">
        <v>85</v>
      </c>
      <c r="Z13" s="23" t="s">
        <v>85</v>
      </c>
      <c r="AA13" s="23" t="s">
        <v>85</v>
      </c>
      <c r="AB13" s="23" t="s">
        <v>85</v>
      </c>
      <c r="AC13" s="23" t="s">
        <v>85</v>
      </c>
      <c r="AD13" s="23" t="s">
        <v>85</v>
      </c>
      <c r="AE13" s="23" t="s">
        <v>85</v>
      </c>
      <c r="AF13" s="31">
        <v>33.34</v>
      </c>
      <c r="AG13" s="48">
        <v>32.63</v>
      </c>
      <c r="AH13" s="23" t="s">
        <v>85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5">
      <c r="A14" s="13">
        <v>10</v>
      </c>
      <c r="B14" s="14" t="s">
        <v>141</v>
      </c>
      <c r="C14" s="5">
        <v>1980</v>
      </c>
      <c r="D14" s="20">
        <f>Q14+R14</f>
        <v>91.24000000000001</v>
      </c>
      <c r="E14" s="29">
        <f t="shared" si="0"/>
        <v>13.034285714285716</v>
      </c>
      <c r="F14" s="23" t="s">
        <v>85</v>
      </c>
      <c r="G14" s="23" t="s">
        <v>85</v>
      </c>
      <c r="H14" s="23" t="s">
        <v>85</v>
      </c>
      <c r="I14" s="23" t="s">
        <v>85</v>
      </c>
      <c r="J14" s="23" t="s">
        <v>85</v>
      </c>
      <c r="K14" s="23" t="s">
        <v>85</v>
      </c>
      <c r="L14" s="23" t="s">
        <v>85</v>
      </c>
      <c r="M14" s="23" t="s">
        <v>85</v>
      </c>
      <c r="N14" s="23" t="s">
        <v>85</v>
      </c>
      <c r="O14" s="23" t="s">
        <v>85</v>
      </c>
      <c r="P14" s="23" t="s">
        <v>85</v>
      </c>
      <c r="Q14" s="31">
        <v>45.24</v>
      </c>
      <c r="R14" s="31">
        <v>46</v>
      </c>
      <c r="S14" s="23" t="s">
        <v>85</v>
      </c>
      <c r="T14" s="23" t="s">
        <v>85</v>
      </c>
      <c r="U14" s="23" t="s">
        <v>85</v>
      </c>
      <c r="V14" s="23" t="s">
        <v>85</v>
      </c>
      <c r="W14" s="23" t="s">
        <v>85</v>
      </c>
      <c r="X14" s="23" t="s">
        <v>85</v>
      </c>
      <c r="Y14" s="23" t="s">
        <v>85</v>
      </c>
      <c r="Z14" s="23" t="s">
        <v>85</v>
      </c>
      <c r="AA14" s="23" t="s">
        <v>85</v>
      </c>
      <c r="AB14" s="23" t="s">
        <v>85</v>
      </c>
      <c r="AC14" s="23" t="s">
        <v>85</v>
      </c>
      <c r="AD14" s="23" t="s">
        <v>85</v>
      </c>
      <c r="AE14" s="23" t="s">
        <v>85</v>
      </c>
      <c r="AF14" s="23" t="s">
        <v>85</v>
      </c>
      <c r="AG14" s="23" t="s">
        <v>85</v>
      </c>
      <c r="AH14" s="23" t="s">
        <v>85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5">
      <c r="A15" s="13">
        <v>11</v>
      </c>
      <c r="B15" s="14" t="s">
        <v>122</v>
      </c>
      <c r="C15" s="5">
        <v>1983</v>
      </c>
      <c r="D15" s="20">
        <f>H15+I15+J15+AG15</f>
        <v>86.46</v>
      </c>
      <c r="E15" s="29">
        <f t="shared" si="0"/>
        <v>12.35142857142857</v>
      </c>
      <c r="F15" s="23" t="s">
        <v>85</v>
      </c>
      <c r="G15" s="23" t="s">
        <v>85</v>
      </c>
      <c r="H15" s="31">
        <v>15.65</v>
      </c>
      <c r="I15" s="31">
        <v>23.65</v>
      </c>
      <c r="J15" s="31">
        <v>19.82</v>
      </c>
      <c r="K15" s="23" t="s">
        <v>85</v>
      </c>
      <c r="L15" s="23" t="s">
        <v>85</v>
      </c>
      <c r="M15" s="23" t="s">
        <v>85</v>
      </c>
      <c r="N15" s="23" t="s">
        <v>85</v>
      </c>
      <c r="O15" s="23" t="s">
        <v>85</v>
      </c>
      <c r="P15" s="23" t="s">
        <v>85</v>
      </c>
      <c r="Q15" s="23" t="s">
        <v>85</v>
      </c>
      <c r="R15" s="23" t="s">
        <v>85</v>
      </c>
      <c r="S15" s="23" t="s">
        <v>85</v>
      </c>
      <c r="T15" s="23" t="s">
        <v>85</v>
      </c>
      <c r="U15" s="23" t="s">
        <v>85</v>
      </c>
      <c r="V15" s="23" t="s">
        <v>85</v>
      </c>
      <c r="W15" s="23" t="s">
        <v>85</v>
      </c>
      <c r="X15" s="23" t="s">
        <v>85</v>
      </c>
      <c r="Y15" s="23" t="s">
        <v>85</v>
      </c>
      <c r="Z15" s="23" t="s">
        <v>85</v>
      </c>
      <c r="AA15" s="23" t="s">
        <v>85</v>
      </c>
      <c r="AB15" s="23" t="s">
        <v>85</v>
      </c>
      <c r="AC15" s="23" t="s">
        <v>85</v>
      </c>
      <c r="AD15" s="23" t="s">
        <v>85</v>
      </c>
      <c r="AE15" s="23" t="s">
        <v>85</v>
      </c>
      <c r="AF15" s="23" t="s">
        <v>85</v>
      </c>
      <c r="AG15" s="48">
        <v>27.34</v>
      </c>
      <c r="AH15" s="23" t="s">
        <v>85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5">
      <c r="A16" s="13">
        <v>12</v>
      </c>
      <c r="B16" s="14" t="s">
        <v>9</v>
      </c>
      <c r="C16" s="8">
        <v>1989</v>
      </c>
      <c r="D16" s="20">
        <f>K16+L16+AF16</f>
        <v>84.03999999999999</v>
      </c>
      <c r="E16" s="29">
        <f t="shared" si="0"/>
        <v>12.005714285714285</v>
      </c>
      <c r="F16" s="23" t="s">
        <v>85</v>
      </c>
      <c r="G16" s="23" t="s">
        <v>85</v>
      </c>
      <c r="H16" s="23" t="s">
        <v>85</v>
      </c>
      <c r="I16" s="23" t="s">
        <v>85</v>
      </c>
      <c r="J16" s="23" t="s">
        <v>85</v>
      </c>
      <c r="K16" s="31">
        <v>23.54</v>
      </c>
      <c r="L16" s="31">
        <v>24.73</v>
      </c>
      <c r="M16" s="23" t="s">
        <v>85</v>
      </c>
      <c r="N16" s="23" t="s">
        <v>85</v>
      </c>
      <c r="O16" s="23" t="s">
        <v>85</v>
      </c>
      <c r="P16" s="23" t="s">
        <v>85</v>
      </c>
      <c r="Q16" s="23" t="s">
        <v>85</v>
      </c>
      <c r="R16" s="23" t="s">
        <v>85</v>
      </c>
      <c r="S16" s="23" t="s">
        <v>85</v>
      </c>
      <c r="T16" s="23" t="s">
        <v>85</v>
      </c>
      <c r="U16" s="23" t="s">
        <v>85</v>
      </c>
      <c r="V16" s="23" t="s">
        <v>85</v>
      </c>
      <c r="W16" s="23" t="s">
        <v>85</v>
      </c>
      <c r="X16" s="23" t="s">
        <v>85</v>
      </c>
      <c r="Y16" s="23" t="s">
        <v>85</v>
      </c>
      <c r="Z16" s="23" t="s">
        <v>85</v>
      </c>
      <c r="AA16" s="23" t="s">
        <v>85</v>
      </c>
      <c r="AB16" s="23" t="s">
        <v>85</v>
      </c>
      <c r="AC16" s="23" t="s">
        <v>85</v>
      </c>
      <c r="AD16" s="23" t="s">
        <v>85</v>
      </c>
      <c r="AE16" s="23" t="s">
        <v>85</v>
      </c>
      <c r="AF16" s="31">
        <v>35.77</v>
      </c>
      <c r="AG16" s="23" t="s">
        <v>85</v>
      </c>
      <c r="AH16" s="23" t="s">
        <v>85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5">
      <c r="A17" s="13">
        <v>13</v>
      </c>
      <c r="B17" s="14" t="s">
        <v>12</v>
      </c>
      <c r="C17" s="8">
        <v>1983</v>
      </c>
      <c r="D17" s="20">
        <f>AD17+AE17</f>
        <v>78.47</v>
      </c>
      <c r="E17" s="29">
        <f t="shared" si="0"/>
        <v>11.209999999999999</v>
      </c>
      <c r="F17" s="23" t="s">
        <v>85</v>
      </c>
      <c r="G17" s="23" t="s">
        <v>85</v>
      </c>
      <c r="H17" s="23" t="s">
        <v>85</v>
      </c>
      <c r="I17" s="23" t="s">
        <v>85</v>
      </c>
      <c r="J17" s="23" t="s">
        <v>85</v>
      </c>
      <c r="K17" s="23" t="s">
        <v>85</v>
      </c>
      <c r="L17" s="23" t="s">
        <v>85</v>
      </c>
      <c r="M17" s="23" t="s">
        <v>85</v>
      </c>
      <c r="N17" s="23" t="s">
        <v>85</v>
      </c>
      <c r="O17" s="23" t="s">
        <v>85</v>
      </c>
      <c r="P17" s="23" t="s">
        <v>85</v>
      </c>
      <c r="Q17" s="23" t="s">
        <v>85</v>
      </c>
      <c r="R17" s="23" t="s">
        <v>85</v>
      </c>
      <c r="S17" s="23" t="s">
        <v>85</v>
      </c>
      <c r="T17" s="23" t="s">
        <v>85</v>
      </c>
      <c r="U17" s="23" t="s">
        <v>85</v>
      </c>
      <c r="V17" s="23" t="s">
        <v>85</v>
      </c>
      <c r="W17" s="23" t="s">
        <v>85</v>
      </c>
      <c r="X17" s="23" t="s">
        <v>85</v>
      </c>
      <c r="Y17" s="23" t="s">
        <v>85</v>
      </c>
      <c r="Z17" s="23" t="s">
        <v>85</v>
      </c>
      <c r="AA17" s="23" t="s">
        <v>85</v>
      </c>
      <c r="AB17" s="23" t="s">
        <v>85</v>
      </c>
      <c r="AC17" s="23" t="s">
        <v>85</v>
      </c>
      <c r="AD17" s="32">
        <v>41.8</v>
      </c>
      <c r="AE17" s="32">
        <v>36.67</v>
      </c>
      <c r="AF17" s="23" t="s">
        <v>85</v>
      </c>
      <c r="AG17" s="23" t="s">
        <v>85</v>
      </c>
      <c r="AH17" s="23" t="s">
        <v>85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15">
      <c r="A18" s="13">
        <v>14</v>
      </c>
      <c r="B18" s="14" t="s">
        <v>131</v>
      </c>
      <c r="C18" s="5">
        <v>1984</v>
      </c>
      <c r="D18" s="20">
        <f>M18+O18+AF18</f>
        <v>76.95</v>
      </c>
      <c r="E18" s="29">
        <f t="shared" si="0"/>
        <v>10.992857142857144</v>
      </c>
      <c r="F18" s="23" t="s">
        <v>85</v>
      </c>
      <c r="G18" s="23" t="s">
        <v>85</v>
      </c>
      <c r="H18" s="23" t="s">
        <v>85</v>
      </c>
      <c r="I18" s="23" t="s">
        <v>85</v>
      </c>
      <c r="J18" s="23" t="s">
        <v>85</v>
      </c>
      <c r="K18" s="23" t="s">
        <v>85</v>
      </c>
      <c r="L18" s="23" t="s">
        <v>85</v>
      </c>
      <c r="M18" s="31">
        <v>26.79</v>
      </c>
      <c r="N18" s="23" t="s">
        <v>85</v>
      </c>
      <c r="O18" s="31">
        <v>18.1</v>
      </c>
      <c r="P18" s="23" t="s">
        <v>85</v>
      </c>
      <c r="Q18" s="23" t="s">
        <v>85</v>
      </c>
      <c r="R18" s="23" t="s">
        <v>85</v>
      </c>
      <c r="S18" s="23" t="s">
        <v>85</v>
      </c>
      <c r="T18" s="23" t="s">
        <v>85</v>
      </c>
      <c r="U18" s="23" t="s">
        <v>85</v>
      </c>
      <c r="V18" s="23" t="s">
        <v>85</v>
      </c>
      <c r="W18" s="23" t="s">
        <v>85</v>
      </c>
      <c r="X18" s="23" t="s">
        <v>85</v>
      </c>
      <c r="Y18" s="23" t="s">
        <v>85</v>
      </c>
      <c r="Z18" s="23" t="s">
        <v>85</v>
      </c>
      <c r="AA18" s="23" t="s">
        <v>85</v>
      </c>
      <c r="AB18" s="23" t="s">
        <v>85</v>
      </c>
      <c r="AC18" s="23" t="s">
        <v>85</v>
      </c>
      <c r="AD18" s="23" t="s">
        <v>85</v>
      </c>
      <c r="AE18" s="23" t="s">
        <v>85</v>
      </c>
      <c r="AF18" s="31">
        <v>32.06</v>
      </c>
      <c r="AG18" s="23" t="s">
        <v>85</v>
      </c>
      <c r="AH18" s="23" t="s">
        <v>85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34" ht="15">
      <c r="A19" s="13">
        <v>15</v>
      </c>
      <c r="B19" s="14" t="s">
        <v>15</v>
      </c>
      <c r="C19" s="8">
        <v>1988</v>
      </c>
      <c r="D19" s="20">
        <f>L19+AF19</f>
        <v>64.48</v>
      </c>
      <c r="E19" s="29">
        <f t="shared" si="0"/>
        <v>9.211428571428572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31">
        <v>28.48</v>
      </c>
      <c r="M19" s="23" t="s">
        <v>85</v>
      </c>
      <c r="N19" s="23" t="s">
        <v>85</v>
      </c>
      <c r="O19" s="23" t="s">
        <v>85</v>
      </c>
      <c r="P19" s="23" t="s">
        <v>85</v>
      </c>
      <c r="Q19" s="23" t="s">
        <v>85</v>
      </c>
      <c r="R19" s="23" t="s">
        <v>85</v>
      </c>
      <c r="S19" s="23" t="s">
        <v>85</v>
      </c>
      <c r="T19" s="23" t="s">
        <v>85</v>
      </c>
      <c r="U19" s="23" t="s">
        <v>85</v>
      </c>
      <c r="V19" s="23" t="s">
        <v>85</v>
      </c>
      <c r="W19" s="23" t="s">
        <v>85</v>
      </c>
      <c r="X19" s="23" t="s">
        <v>85</v>
      </c>
      <c r="Y19" s="23" t="s">
        <v>85</v>
      </c>
      <c r="Z19" s="23" t="s">
        <v>85</v>
      </c>
      <c r="AA19" s="23" t="s">
        <v>85</v>
      </c>
      <c r="AB19" s="23" t="s">
        <v>85</v>
      </c>
      <c r="AC19" s="23" t="s">
        <v>85</v>
      </c>
      <c r="AD19" s="23" t="s">
        <v>85</v>
      </c>
      <c r="AE19" s="23" t="s">
        <v>85</v>
      </c>
      <c r="AF19" s="31">
        <v>36</v>
      </c>
      <c r="AG19" s="23" t="s">
        <v>85</v>
      </c>
      <c r="AH19" s="23" t="s">
        <v>85</v>
      </c>
    </row>
    <row r="20" spans="1:34" ht="15">
      <c r="A20" s="13">
        <v>16</v>
      </c>
      <c r="B20" s="14" t="s">
        <v>41</v>
      </c>
      <c r="C20" s="8">
        <v>1985</v>
      </c>
      <c r="D20" s="20">
        <f>P20+AF20</f>
        <v>62.2</v>
      </c>
      <c r="E20" s="29">
        <f t="shared" si="0"/>
        <v>8.885714285714286</v>
      </c>
      <c r="F20" s="23" t="s">
        <v>85</v>
      </c>
      <c r="G20" s="23" t="s">
        <v>85</v>
      </c>
      <c r="H20" s="23" t="s">
        <v>85</v>
      </c>
      <c r="I20" s="23" t="s">
        <v>85</v>
      </c>
      <c r="J20" s="23" t="s">
        <v>85</v>
      </c>
      <c r="K20" s="23" t="s">
        <v>85</v>
      </c>
      <c r="L20" s="23" t="s">
        <v>85</v>
      </c>
      <c r="M20" s="23" t="s">
        <v>85</v>
      </c>
      <c r="N20" s="23" t="s">
        <v>85</v>
      </c>
      <c r="O20" s="23" t="s">
        <v>85</v>
      </c>
      <c r="P20" s="31">
        <v>30.24</v>
      </c>
      <c r="Q20" s="23" t="s">
        <v>85</v>
      </c>
      <c r="R20" s="23" t="s">
        <v>85</v>
      </c>
      <c r="S20" s="23" t="s">
        <v>85</v>
      </c>
      <c r="T20" s="23" t="s">
        <v>85</v>
      </c>
      <c r="U20" s="23" t="s">
        <v>85</v>
      </c>
      <c r="V20" s="23" t="s">
        <v>85</v>
      </c>
      <c r="W20" s="23" t="s">
        <v>85</v>
      </c>
      <c r="X20" s="23" t="s">
        <v>85</v>
      </c>
      <c r="Y20" s="23" t="s">
        <v>85</v>
      </c>
      <c r="Z20" s="23" t="s">
        <v>85</v>
      </c>
      <c r="AA20" s="23" t="s">
        <v>85</v>
      </c>
      <c r="AB20" s="23" t="s">
        <v>85</v>
      </c>
      <c r="AC20" s="23" t="s">
        <v>85</v>
      </c>
      <c r="AD20" s="23" t="s">
        <v>85</v>
      </c>
      <c r="AE20" s="23" t="s">
        <v>85</v>
      </c>
      <c r="AF20" s="31">
        <v>31.96</v>
      </c>
      <c r="AG20" s="23" t="s">
        <v>85</v>
      </c>
      <c r="AH20" s="23" t="s">
        <v>85</v>
      </c>
    </row>
    <row r="21" spans="1:38" ht="15">
      <c r="A21" s="13">
        <v>17</v>
      </c>
      <c r="B21" s="14" t="s">
        <v>13</v>
      </c>
      <c r="C21" s="8">
        <v>1974</v>
      </c>
      <c r="D21" s="20">
        <f>P21+AF21</f>
        <v>58.01</v>
      </c>
      <c r="E21" s="29">
        <f t="shared" si="0"/>
        <v>8.287142857142857</v>
      </c>
      <c r="F21" s="23" t="s">
        <v>85</v>
      </c>
      <c r="G21" s="23" t="s">
        <v>85</v>
      </c>
      <c r="H21" s="23" t="s">
        <v>85</v>
      </c>
      <c r="I21" s="23" t="s">
        <v>85</v>
      </c>
      <c r="J21" s="23" t="s">
        <v>85</v>
      </c>
      <c r="K21" s="23" t="s">
        <v>85</v>
      </c>
      <c r="L21" s="23" t="s">
        <v>85</v>
      </c>
      <c r="M21" s="23" t="s">
        <v>85</v>
      </c>
      <c r="N21" s="23" t="s">
        <v>85</v>
      </c>
      <c r="O21" s="23" t="s">
        <v>85</v>
      </c>
      <c r="P21" s="31">
        <v>25.29</v>
      </c>
      <c r="Q21" s="23" t="s">
        <v>85</v>
      </c>
      <c r="R21" s="23" t="s">
        <v>85</v>
      </c>
      <c r="S21" s="23" t="s">
        <v>85</v>
      </c>
      <c r="T21" s="23" t="s">
        <v>85</v>
      </c>
      <c r="U21" s="23" t="s">
        <v>85</v>
      </c>
      <c r="V21" s="23" t="s">
        <v>85</v>
      </c>
      <c r="W21" s="23" t="s">
        <v>85</v>
      </c>
      <c r="X21" s="23" t="s">
        <v>85</v>
      </c>
      <c r="Y21" s="23" t="s">
        <v>85</v>
      </c>
      <c r="Z21" s="23" t="s">
        <v>85</v>
      </c>
      <c r="AA21" s="23" t="s">
        <v>85</v>
      </c>
      <c r="AB21" s="23" t="s">
        <v>85</v>
      </c>
      <c r="AC21" s="23" t="s">
        <v>85</v>
      </c>
      <c r="AD21" s="23" t="s">
        <v>85</v>
      </c>
      <c r="AE21" s="23" t="s">
        <v>85</v>
      </c>
      <c r="AF21" s="31">
        <v>32.72</v>
      </c>
      <c r="AG21" s="23" t="s">
        <v>85</v>
      </c>
      <c r="AH21" s="23" t="s">
        <v>85</v>
      </c>
      <c r="AI21" s="12"/>
      <c r="AJ21" s="12"/>
      <c r="AK21" s="12"/>
      <c r="AL21" s="12"/>
    </row>
    <row r="22" spans="1:38" ht="15">
      <c r="A22" s="13">
        <v>18</v>
      </c>
      <c r="B22" s="14" t="s">
        <v>133</v>
      </c>
      <c r="C22" s="5">
        <v>1956</v>
      </c>
      <c r="D22" s="20">
        <f>P22+AF22</f>
        <v>55.41</v>
      </c>
      <c r="E22" s="29">
        <f t="shared" si="0"/>
        <v>7.9157142857142855</v>
      </c>
      <c r="F22" s="23" t="s">
        <v>85</v>
      </c>
      <c r="G22" s="23" t="s">
        <v>85</v>
      </c>
      <c r="H22" s="23" t="s">
        <v>85</v>
      </c>
      <c r="I22" s="23" t="s">
        <v>85</v>
      </c>
      <c r="J22" s="23" t="s">
        <v>85</v>
      </c>
      <c r="K22" s="23" t="s">
        <v>85</v>
      </c>
      <c r="L22" s="23" t="s">
        <v>85</v>
      </c>
      <c r="M22" s="23" t="s">
        <v>85</v>
      </c>
      <c r="N22" s="23" t="s">
        <v>85</v>
      </c>
      <c r="O22" s="23" t="s">
        <v>85</v>
      </c>
      <c r="P22" s="31">
        <v>25.78</v>
      </c>
      <c r="Q22" s="23" t="s">
        <v>85</v>
      </c>
      <c r="R22" s="23" t="s">
        <v>85</v>
      </c>
      <c r="S22" s="23" t="s">
        <v>85</v>
      </c>
      <c r="T22" s="23" t="s">
        <v>85</v>
      </c>
      <c r="U22" s="23" t="s">
        <v>85</v>
      </c>
      <c r="V22" s="23" t="s">
        <v>85</v>
      </c>
      <c r="W22" s="23" t="s">
        <v>85</v>
      </c>
      <c r="X22" s="23" t="s">
        <v>85</v>
      </c>
      <c r="Y22" s="23" t="s">
        <v>85</v>
      </c>
      <c r="Z22" s="23" t="s">
        <v>85</v>
      </c>
      <c r="AA22" s="23" t="s">
        <v>85</v>
      </c>
      <c r="AB22" s="23" t="s">
        <v>85</v>
      </c>
      <c r="AC22" s="23" t="s">
        <v>85</v>
      </c>
      <c r="AD22" s="23" t="s">
        <v>85</v>
      </c>
      <c r="AE22" s="23" t="s">
        <v>85</v>
      </c>
      <c r="AF22" s="31">
        <v>29.63</v>
      </c>
      <c r="AG22" s="23" t="s">
        <v>85</v>
      </c>
      <c r="AH22" s="23" t="s">
        <v>85</v>
      </c>
      <c r="AI22" s="12"/>
      <c r="AJ22" s="12"/>
      <c r="AK22" s="12"/>
      <c r="AL22" s="12"/>
    </row>
    <row r="23" spans="1:38" ht="15">
      <c r="A23" s="13">
        <v>19</v>
      </c>
      <c r="B23" s="14" t="s">
        <v>136</v>
      </c>
      <c r="C23" s="5">
        <v>1977</v>
      </c>
      <c r="D23" s="20">
        <f>P23+AG23</f>
        <v>54.78</v>
      </c>
      <c r="E23" s="29">
        <f t="shared" si="0"/>
        <v>7.825714285714286</v>
      </c>
      <c r="F23" s="23" t="s">
        <v>85</v>
      </c>
      <c r="G23" s="23" t="s">
        <v>85</v>
      </c>
      <c r="H23" s="23" t="s">
        <v>85</v>
      </c>
      <c r="I23" s="23" t="s">
        <v>85</v>
      </c>
      <c r="J23" s="23" t="s">
        <v>85</v>
      </c>
      <c r="K23" s="23" t="s">
        <v>85</v>
      </c>
      <c r="L23" s="23" t="s">
        <v>85</v>
      </c>
      <c r="M23" s="23" t="s">
        <v>85</v>
      </c>
      <c r="N23" s="23" t="s">
        <v>85</v>
      </c>
      <c r="O23" s="23" t="s">
        <v>85</v>
      </c>
      <c r="P23" s="31">
        <v>22.6</v>
      </c>
      <c r="Q23" s="23" t="s">
        <v>85</v>
      </c>
      <c r="R23" s="23" t="s">
        <v>85</v>
      </c>
      <c r="S23" s="23" t="s">
        <v>85</v>
      </c>
      <c r="T23" s="23" t="s">
        <v>85</v>
      </c>
      <c r="U23" s="23" t="s">
        <v>85</v>
      </c>
      <c r="V23" s="23" t="s">
        <v>85</v>
      </c>
      <c r="W23" s="23" t="s">
        <v>85</v>
      </c>
      <c r="X23" s="23" t="s">
        <v>85</v>
      </c>
      <c r="Y23" s="23" t="s">
        <v>85</v>
      </c>
      <c r="Z23" s="23" t="s">
        <v>85</v>
      </c>
      <c r="AA23" s="23" t="s">
        <v>85</v>
      </c>
      <c r="AB23" s="23" t="s">
        <v>85</v>
      </c>
      <c r="AC23" s="23" t="s">
        <v>85</v>
      </c>
      <c r="AD23" s="23" t="s">
        <v>85</v>
      </c>
      <c r="AE23" s="23" t="s">
        <v>85</v>
      </c>
      <c r="AF23" s="23" t="s">
        <v>85</v>
      </c>
      <c r="AG23" s="32">
        <v>32.18</v>
      </c>
      <c r="AH23" s="23" t="s">
        <v>85</v>
      </c>
      <c r="AI23" s="12"/>
      <c r="AJ23" s="12"/>
      <c r="AK23" s="12"/>
      <c r="AL23" s="12"/>
    </row>
    <row r="24" spans="1:38" ht="15">
      <c r="A24" s="13">
        <v>20</v>
      </c>
      <c r="B24" s="14" t="s">
        <v>5</v>
      </c>
      <c r="C24" s="8">
        <v>1988</v>
      </c>
      <c r="D24" s="20">
        <f>K24+AF24</f>
        <v>54</v>
      </c>
      <c r="E24" s="29">
        <f t="shared" si="0"/>
        <v>7.714285714285714</v>
      </c>
      <c r="F24" s="23" t="s">
        <v>85</v>
      </c>
      <c r="G24" s="23" t="s">
        <v>85</v>
      </c>
      <c r="H24" s="23" t="s">
        <v>85</v>
      </c>
      <c r="I24" s="23" t="s">
        <v>85</v>
      </c>
      <c r="J24" s="23" t="s">
        <v>85</v>
      </c>
      <c r="K24" s="31">
        <v>22.75</v>
      </c>
      <c r="L24" s="23" t="s">
        <v>85</v>
      </c>
      <c r="M24" s="23" t="s">
        <v>85</v>
      </c>
      <c r="N24" s="23" t="s">
        <v>85</v>
      </c>
      <c r="O24" s="23" t="s">
        <v>85</v>
      </c>
      <c r="P24" s="23" t="s">
        <v>85</v>
      </c>
      <c r="Q24" s="23" t="s">
        <v>85</v>
      </c>
      <c r="R24" s="23" t="s">
        <v>85</v>
      </c>
      <c r="S24" s="23" t="s">
        <v>85</v>
      </c>
      <c r="T24" s="23" t="s">
        <v>85</v>
      </c>
      <c r="U24" s="23" t="s">
        <v>85</v>
      </c>
      <c r="V24" s="23" t="s">
        <v>85</v>
      </c>
      <c r="W24" s="23" t="s">
        <v>85</v>
      </c>
      <c r="X24" s="23" t="s">
        <v>85</v>
      </c>
      <c r="Y24" s="23" t="s">
        <v>85</v>
      </c>
      <c r="Z24" s="23" t="s">
        <v>85</v>
      </c>
      <c r="AA24" s="23" t="s">
        <v>85</v>
      </c>
      <c r="AB24" s="23" t="s">
        <v>85</v>
      </c>
      <c r="AC24" s="23" t="s">
        <v>85</v>
      </c>
      <c r="AD24" s="23" t="s">
        <v>85</v>
      </c>
      <c r="AE24" s="23" t="s">
        <v>85</v>
      </c>
      <c r="AF24" s="31">
        <v>31.25</v>
      </c>
      <c r="AG24" s="23" t="s">
        <v>85</v>
      </c>
      <c r="AH24" s="23" t="s">
        <v>85</v>
      </c>
      <c r="AI24" s="12"/>
      <c r="AJ24" s="12"/>
      <c r="AK24" s="12"/>
      <c r="AL24" s="12"/>
    </row>
    <row r="25" spans="1:38" ht="15">
      <c r="A25" s="13">
        <v>21</v>
      </c>
      <c r="B25" s="14" t="s">
        <v>135</v>
      </c>
      <c r="C25" s="5">
        <v>1980</v>
      </c>
      <c r="D25" s="20">
        <f>P25+AG25</f>
        <v>53.2</v>
      </c>
      <c r="E25" s="29">
        <f t="shared" si="0"/>
        <v>7.6000000000000005</v>
      </c>
      <c r="F25" s="23" t="s">
        <v>85</v>
      </c>
      <c r="G25" s="23" t="s">
        <v>85</v>
      </c>
      <c r="H25" s="23" t="s">
        <v>85</v>
      </c>
      <c r="I25" s="23" t="s">
        <v>85</v>
      </c>
      <c r="J25" s="23" t="s">
        <v>85</v>
      </c>
      <c r="K25" s="23" t="s">
        <v>85</v>
      </c>
      <c r="L25" s="23" t="s">
        <v>85</v>
      </c>
      <c r="M25" s="23" t="s">
        <v>85</v>
      </c>
      <c r="N25" s="23" t="s">
        <v>85</v>
      </c>
      <c r="O25" s="23" t="s">
        <v>85</v>
      </c>
      <c r="P25" s="31">
        <v>24.45</v>
      </c>
      <c r="Q25" s="23" t="s">
        <v>85</v>
      </c>
      <c r="R25" s="23" t="s">
        <v>85</v>
      </c>
      <c r="S25" s="23" t="s">
        <v>85</v>
      </c>
      <c r="T25" s="23" t="s">
        <v>85</v>
      </c>
      <c r="U25" s="23" t="s">
        <v>85</v>
      </c>
      <c r="V25" s="23" t="s">
        <v>85</v>
      </c>
      <c r="W25" s="23" t="s">
        <v>85</v>
      </c>
      <c r="X25" s="23" t="s">
        <v>85</v>
      </c>
      <c r="Y25" s="23" t="s">
        <v>85</v>
      </c>
      <c r="Z25" s="23" t="s">
        <v>85</v>
      </c>
      <c r="AA25" s="23" t="s">
        <v>85</v>
      </c>
      <c r="AB25" s="23" t="s">
        <v>85</v>
      </c>
      <c r="AC25" s="23" t="s">
        <v>85</v>
      </c>
      <c r="AD25" s="23" t="s">
        <v>85</v>
      </c>
      <c r="AE25" s="23" t="s">
        <v>85</v>
      </c>
      <c r="AF25" s="23" t="s">
        <v>85</v>
      </c>
      <c r="AG25" s="32">
        <v>28.75</v>
      </c>
      <c r="AH25" s="23" t="s">
        <v>85</v>
      </c>
      <c r="AI25" s="12"/>
      <c r="AJ25" s="12"/>
      <c r="AK25" s="12"/>
      <c r="AL25" s="12"/>
    </row>
    <row r="26" spans="1:38" ht="15">
      <c r="A26" s="13">
        <v>22</v>
      </c>
      <c r="B26" s="14" t="s">
        <v>134</v>
      </c>
      <c r="C26" s="5">
        <v>1989</v>
      </c>
      <c r="D26" s="20">
        <f>P26+AG26</f>
        <v>51.03</v>
      </c>
      <c r="E26" s="29">
        <f t="shared" si="0"/>
        <v>7.29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23" t="s">
        <v>85</v>
      </c>
      <c r="M26" s="23" t="s">
        <v>85</v>
      </c>
      <c r="N26" s="23" t="s">
        <v>85</v>
      </c>
      <c r="O26" s="23" t="s">
        <v>85</v>
      </c>
      <c r="P26" s="31">
        <v>24.49</v>
      </c>
      <c r="Q26" s="23" t="s">
        <v>85</v>
      </c>
      <c r="R26" s="23" t="s">
        <v>85</v>
      </c>
      <c r="S26" s="23" t="s">
        <v>85</v>
      </c>
      <c r="T26" s="23" t="s">
        <v>85</v>
      </c>
      <c r="U26" s="23" t="s">
        <v>85</v>
      </c>
      <c r="V26" s="23" t="s">
        <v>85</v>
      </c>
      <c r="W26" s="23" t="s">
        <v>85</v>
      </c>
      <c r="X26" s="23" t="s">
        <v>85</v>
      </c>
      <c r="Y26" s="23" t="s">
        <v>85</v>
      </c>
      <c r="Z26" s="23" t="s">
        <v>85</v>
      </c>
      <c r="AA26" s="23" t="s">
        <v>85</v>
      </c>
      <c r="AB26" s="23" t="s">
        <v>85</v>
      </c>
      <c r="AC26" s="23" t="s">
        <v>85</v>
      </c>
      <c r="AD26" s="23" t="s">
        <v>85</v>
      </c>
      <c r="AE26" s="23" t="s">
        <v>85</v>
      </c>
      <c r="AF26" s="23" t="s">
        <v>85</v>
      </c>
      <c r="AG26" s="32">
        <v>26.54</v>
      </c>
      <c r="AH26" s="23" t="s">
        <v>85</v>
      </c>
      <c r="AI26" s="12"/>
      <c r="AJ26" s="12"/>
      <c r="AK26" s="12"/>
      <c r="AL26" s="12"/>
    </row>
    <row r="27" spans="1:38" ht="15">
      <c r="A27" s="13">
        <v>23</v>
      </c>
      <c r="B27" s="14" t="s">
        <v>154</v>
      </c>
      <c r="C27" s="5">
        <v>1994</v>
      </c>
      <c r="D27" s="20">
        <f>X27+Z27</f>
        <v>46.94</v>
      </c>
      <c r="E27" s="29">
        <f t="shared" si="0"/>
        <v>6.7057142857142855</v>
      </c>
      <c r="F27" s="23" t="s">
        <v>85</v>
      </c>
      <c r="G27" s="23" t="s">
        <v>85</v>
      </c>
      <c r="H27" s="23" t="s">
        <v>85</v>
      </c>
      <c r="I27" s="23" t="s">
        <v>85</v>
      </c>
      <c r="J27" s="23" t="s">
        <v>85</v>
      </c>
      <c r="K27" s="23" t="s">
        <v>85</v>
      </c>
      <c r="L27" s="23" t="s">
        <v>85</v>
      </c>
      <c r="M27" s="23" t="s">
        <v>85</v>
      </c>
      <c r="N27" s="23" t="s">
        <v>85</v>
      </c>
      <c r="O27" s="23" t="s">
        <v>85</v>
      </c>
      <c r="P27" s="23" t="s">
        <v>85</v>
      </c>
      <c r="Q27" s="23" t="s">
        <v>85</v>
      </c>
      <c r="R27" s="23" t="s">
        <v>85</v>
      </c>
      <c r="S27" s="23" t="s">
        <v>85</v>
      </c>
      <c r="T27" s="23" t="s">
        <v>85</v>
      </c>
      <c r="U27" s="23" t="s">
        <v>85</v>
      </c>
      <c r="V27" s="23" t="s">
        <v>85</v>
      </c>
      <c r="W27" s="23" t="s">
        <v>85</v>
      </c>
      <c r="X27" s="31">
        <v>23.97</v>
      </c>
      <c r="Y27" s="23" t="s">
        <v>85</v>
      </c>
      <c r="Z27" s="31">
        <v>22.97</v>
      </c>
      <c r="AA27" s="23" t="s">
        <v>85</v>
      </c>
      <c r="AB27" s="23" t="s">
        <v>85</v>
      </c>
      <c r="AC27" s="23" t="s">
        <v>85</v>
      </c>
      <c r="AD27" s="23" t="s">
        <v>85</v>
      </c>
      <c r="AE27" s="23" t="s">
        <v>85</v>
      </c>
      <c r="AF27" s="23" t="s">
        <v>85</v>
      </c>
      <c r="AG27" s="23" t="s">
        <v>85</v>
      </c>
      <c r="AH27" s="23" t="s">
        <v>85</v>
      </c>
      <c r="AI27" s="12"/>
      <c r="AJ27" s="12"/>
      <c r="AK27" s="12"/>
      <c r="AL27" s="12"/>
    </row>
    <row r="28" spans="1:38" ht="15">
      <c r="A28" s="13">
        <v>24</v>
      </c>
      <c r="B28" s="14" t="s">
        <v>161</v>
      </c>
      <c r="C28" s="5">
        <v>1994</v>
      </c>
      <c r="D28" s="20">
        <f>AF28</f>
        <v>34.15</v>
      </c>
      <c r="E28" s="29">
        <f t="shared" si="0"/>
        <v>4.878571428571428</v>
      </c>
      <c r="F28" s="23" t="s">
        <v>85</v>
      </c>
      <c r="G28" s="23" t="s">
        <v>85</v>
      </c>
      <c r="H28" s="23" t="s">
        <v>85</v>
      </c>
      <c r="I28" s="23" t="s">
        <v>85</v>
      </c>
      <c r="J28" s="23" t="s">
        <v>85</v>
      </c>
      <c r="K28" s="23" t="s">
        <v>85</v>
      </c>
      <c r="L28" s="23" t="s">
        <v>85</v>
      </c>
      <c r="M28" s="23" t="s">
        <v>85</v>
      </c>
      <c r="N28" s="23" t="s">
        <v>85</v>
      </c>
      <c r="O28" s="23" t="s">
        <v>85</v>
      </c>
      <c r="P28" s="23" t="s">
        <v>85</v>
      </c>
      <c r="Q28" s="23" t="s">
        <v>85</v>
      </c>
      <c r="R28" s="23" t="s">
        <v>85</v>
      </c>
      <c r="S28" s="23" t="s">
        <v>85</v>
      </c>
      <c r="T28" s="23" t="s">
        <v>85</v>
      </c>
      <c r="U28" s="23" t="s">
        <v>85</v>
      </c>
      <c r="V28" s="23" t="s">
        <v>85</v>
      </c>
      <c r="W28" s="23" t="s">
        <v>85</v>
      </c>
      <c r="X28" s="23" t="s">
        <v>85</v>
      </c>
      <c r="Y28" s="23" t="s">
        <v>85</v>
      </c>
      <c r="Z28" s="23" t="s">
        <v>85</v>
      </c>
      <c r="AA28" s="23" t="s">
        <v>85</v>
      </c>
      <c r="AB28" s="23" t="s">
        <v>85</v>
      </c>
      <c r="AC28" s="23" t="s">
        <v>85</v>
      </c>
      <c r="AD28" s="23" t="s">
        <v>85</v>
      </c>
      <c r="AE28" s="23" t="s">
        <v>85</v>
      </c>
      <c r="AF28" s="31">
        <v>34.15</v>
      </c>
      <c r="AG28" s="23" t="s">
        <v>85</v>
      </c>
      <c r="AH28" s="23" t="s">
        <v>85</v>
      </c>
      <c r="AI28" s="12"/>
      <c r="AJ28" s="12"/>
      <c r="AK28" s="12"/>
      <c r="AL28" s="12"/>
    </row>
    <row r="29" spans="1:38" ht="15">
      <c r="A29" s="13">
        <v>25</v>
      </c>
      <c r="B29" s="14" t="s">
        <v>162</v>
      </c>
      <c r="C29" s="5">
        <v>1994</v>
      </c>
      <c r="D29" s="20">
        <f>AF29</f>
        <v>29.2</v>
      </c>
      <c r="E29" s="29">
        <f t="shared" si="0"/>
        <v>4.171428571428572</v>
      </c>
      <c r="F29" s="23" t="s">
        <v>85</v>
      </c>
      <c r="G29" s="23" t="s">
        <v>85</v>
      </c>
      <c r="H29" s="23" t="s">
        <v>85</v>
      </c>
      <c r="I29" s="23" t="s">
        <v>85</v>
      </c>
      <c r="J29" s="23" t="s">
        <v>85</v>
      </c>
      <c r="K29" s="23" t="s">
        <v>85</v>
      </c>
      <c r="L29" s="23" t="s">
        <v>85</v>
      </c>
      <c r="M29" s="23" t="s">
        <v>85</v>
      </c>
      <c r="N29" s="23" t="s">
        <v>85</v>
      </c>
      <c r="O29" s="23" t="s">
        <v>85</v>
      </c>
      <c r="P29" s="23" t="s">
        <v>85</v>
      </c>
      <c r="Q29" s="23" t="s">
        <v>85</v>
      </c>
      <c r="R29" s="23" t="s">
        <v>85</v>
      </c>
      <c r="S29" s="23" t="s">
        <v>85</v>
      </c>
      <c r="T29" s="23" t="s">
        <v>85</v>
      </c>
      <c r="U29" s="23" t="s">
        <v>85</v>
      </c>
      <c r="V29" s="23" t="s">
        <v>85</v>
      </c>
      <c r="W29" s="23" t="s">
        <v>85</v>
      </c>
      <c r="X29" s="23" t="s">
        <v>85</v>
      </c>
      <c r="Y29" s="23" t="s">
        <v>85</v>
      </c>
      <c r="Z29" s="23" t="s">
        <v>85</v>
      </c>
      <c r="AA29" s="23" t="s">
        <v>85</v>
      </c>
      <c r="AB29" s="23" t="s">
        <v>85</v>
      </c>
      <c r="AC29" s="23" t="s">
        <v>85</v>
      </c>
      <c r="AD29" s="23" t="s">
        <v>85</v>
      </c>
      <c r="AE29" s="23" t="s">
        <v>85</v>
      </c>
      <c r="AF29" s="31">
        <v>29.2</v>
      </c>
      <c r="AG29" s="23" t="s">
        <v>85</v>
      </c>
      <c r="AH29" s="23" t="s">
        <v>85</v>
      </c>
      <c r="AI29" s="12"/>
      <c r="AJ29" s="12"/>
      <c r="AK29" s="12"/>
      <c r="AL29" s="12"/>
    </row>
    <row r="30" spans="1:38" ht="15">
      <c r="A30" s="13">
        <v>26</v>
      </c>
      <c r="B30" s="14" t="s">
        <v>107</v>
      </c>
      <c r="C30" s="5">
        <v>1968</v>
      </c>
      <c r="D30" s="20">
        <f>AF30</f>
        <v>27.54</v>
      </c>
      <c r="E30" s="29">
        <f t="shared" si="0"/>
        <v>3.934285714285714</v>
      </c>
      <c r="F30" s="23" t="s">
        <v>85</v>
      </c>
      <c r="G30" s="23" t="s">
        <v>85</v>
      </c>
      <c r="H30" s="23" t="s">
        <v>85</v>
      </c>
      <c r="I30" s="23" t="s">
        <v>85</v>
      </c>
      <c r="J30" s="23" t="s">
        <v>85</v>
      </c>
      <c r="K30" s="23" t="s">
        <v>85</v>
      </c>
      <c r="L30" s="23" t="s">
        <v>85</v>
      </c>
      <c r="M30" s="23" t="s">
        <v>85</v>
      </c>
      <c r="N30" s="23" t="s">
        <v>85</v>
      </c>
      <c r="O30" s="23" t="s">
        <v>85</v>
      </c>
      <c r="P30" s="23" t="s">
        <v>85</v>
      </c>
      <c r="Q30" s="23" t="s">
        <v>85</v>
      </c>
      <c r="R30" s="23" t="s">
        <v>85</v>
      </c>
      <c r="S30" s="23" t="s">
        <v>85</v>
      </c>
      <c r="T30" s="23" t="s">
        <v>85</v>
      </c>
      <c r="U30" s="23" t="s">
        <v>85</v>
      </c>
      <c r="V30" s="23" t="s">
        <v>85</v>
      </c>
      <c r="W30" s="23" t="s">
        <v>85</v>
      </c>
      <c r="X30" s="23" t="s">
        <v>85</v>
      </c>
      <c r="Y30" s="23" t="s">
        <v>85</v>
      </c>
      <c r="Z30" s="23" t="s">
        <v>85</v>
      </c>
      <c r="AA30" s="23" t="s">
        <v>85</v>
      </c>
      <c r="AB30" s="23" t="s">
        <v>85</v>
      </c>
      <c r="AC30" s="23" t="s">
        <v>85</v>
      </c>
      <c r="AD30" s="23" t="s">
        <v>85</v>
      </c>
      <c r="AE30" s="23" t="s">
        <v>85</v>
      </c>
      <c r="AF30" s="31">
        <v>27.54</v>
      </c>
      <c r="AG30" s="23" t="s">
        <v>85</v>
      </c>
      <c r="AH30" s="23" t="s">
        <v>85</v>
      </c>
      <c r="AI30" s="12"/>
      <c r="AJ30" s="12"/>
      <c r="AK30" s="12"/>
      <c r="AL30" s="12"/>
    </row>
    <row r="31" spans="1:38" ht="15">
      <c r="A31" s="13">
        <v>27</v>
      </c>
      <c r="B31" s="14" t="s">
        <v>163</v>
      </c>
      <c r="C31" s="5">
        <v>1993</v>
      </c>
      <c r="D31" s="20">
        <f>AF31</f>
        <v>26.78</v>
      </c>
      <c r="E31" s="29">
        <f t="shared" si="0"/>
        <v>3.825714285714286</v>
      </c>
      <c r="F31" s="23" t="s">
        <v>85</v>
      </c>
      <c r="G31" s="23" t="s">
        <v>85</v>
      </c>
      <c r="H31" s="23" t="s">
        <v>85</v>
      </c>
      <c r="I31" s="23" t="s">
        <v>85</v>
      </c>
      <c r="J31" s="23" t="s">
        <v>85</v>
      </c>
      <c r="K31" s="23" t="s">
        <v>85</v>
      </c>
      <c r="L31" s="23" t="s">
        <v>85</v>
      </c>
      <c r="M31" s="23" t="s">
        <v>85</v>
      </c>
      <c r="N31" s="23" t="s">
        <v>85</v>
      </c>
      <c r="O31" s="23" t="s">
        <v>85</v>
      </c>
      <c r="P31" s="23" t="s">
        <v>85</v>
      </c>
      <c r="Q31" s="23" t="s">
        <v>85</v>
      </c>
      <c r="R31" s="23" t="s">
        <v>85</v>
      </c>
      <c r="S31" s="23" t="s">
        <v>85</v>
      </c>
      <c r="T31" s="23" t="s">
        <v>85</v>
      </c>
      <c r="U31" s="23" t="s">
        <v>85</v>
      </c>
      <c r="V31" s="23" t="s">
        <v>85</v>
      </c>
      <c r="W31" s="23" t="s">
        <v>85</v>
      </c>
      <c r="X31" s="23" t="s">
        <v>85</v>
      </c>
      <c r="Y31" s="23" t="s">
        <v>85</v>
      </c>
      <c r="Z31" s="23" t="s">
        <v>85</v>
      </c>
      <c r="AA31" s="23" t="s">
        <v>85</v>
      </c>
      <c r="AB31" s="23" t="s">
        <v>85</v>
      </c>
      <c r="AC31" s="23" t="s">
        <v>85</v>
      </c>
      <c r="AD31" s="23" t="s">
        <v>85</v>
      </c>
      <c r="AE31" s="23" t="s">
        <v>85</v>
      </c>
      <c r="AF31" s="31">
        <v>26.78</v>
      </c>
      <c r="AG31" s="23" t="s">
        <v>85</v>
      </c>
      <c r="AH31" s="23" t="s">
        <v>85</v>
      </c>
      <c r="AI31" s="12"/>
      <c r="AJ31" s="12"/>
      <c r="AK31" s="12"/>
      <c r="AL31" s="12"/>
    </row>
    <row r="32" spans="1:38" ht="15">
      <c r="A32" s="13">
        <v>28</v>
      </c>
      <c r="B32" s="14" t="s">
        <v>77</v>
      </c>
      <c r="C32" s="5">
        <v>1977</v>
      </c>
      <c r="D32" s="20">
        <f>P32</f>
        <v>24.74</v>
      </c>
      <c r="E32" s="29">
        <f t="shared" si="0"/>
        <v>3.5342857142857143</v>
      </c>
      <c r="F32" s="23" t="s">
        <v>85</v>
      </c>
      <c r="G32" s="23" t="s">
        <v>85</v>
      </c>
      <c r="H32" s="23" t="s">
        <v>85</v>
      </c>
      <c r="I32" s="23" t="s">
        <v>85</v>
      </c>
      <c r="J32" s="23" t="s">
        <v>85</v>
      </c>
      <c r="K32" s="23" t="s">
        <v>85</v>
      </c>
      <c r="L32" s="23" t="s">
        <v>85</v>
      </c>
      <c r="M32" s="23" t="s">
        <v>85</v>
      </c>
      <c r="N32" s="23" t="s">
        <v>85</v>
      </c>
      <c r="O32" s="23" t="s">
        <v>85</v>
      </c>
      <c r="P32" s="31">
        <v>24.74</v>
      </c>
      <c r="Q32" s="23" t="s">
        <v>85</v>
      </c>
      <c r="R32" s="23" t="s">
        <v>85</v>
      </c>
      <c r="S32" s="23" t="s">
        <v>85</v>
      </c>
      <c r="T32" s="23" t="s">
        <v>85</v>
      </c>
      <c r="U32" s="23" t="s">
        <v>85</v>
      </c>
      <c r="V32" s="23" t="s">
        <v>85</v>
      </c>
      <c r="W32" s="23" t="s">
        <v>85</v>
      </c>
      <c r="X32" s="23" t="s">
        <v>85</v>
      </c>
      <c r="Y32" s="23" t="s">
        <v>85</v>
      </c>
      <c r="Z32" s="23" t="s">
        <v>85</v>
      </c>
      <c r="AA32" s="23" t="s">
        <v>85</v>
      </c>
      <c r="AB32" s="23" t="s">
        <v>85</v>
      </c>
      <c r="AC32" s="23" t="s">
        <v>85</v>
      </c>
      <c r="AD32" s="23" t="s">
        <v>85</v>
      </c>
      <c r="AE32" s="23" t="s">
        <v>85</v>
      </c>
      <c r="AF32" s="23" t="s">
        <v>85</v>
      </c>
      <c r="AG32" s="23" t="s">
        <v>85</v>
      </c>
      <c r="AH32" s="23" t="s">
        <v>85</v>
      </c>
      <c r="AI32" s="12"/>
      <c r="AJ32" s="12"/>
      <c r="AK32" s="12"/>
      <c r="AL32" s="12"/>
    </row>
    <row r="33" spans="1:38" ht="15">
      <c r="A33" s="13">
        <v>29</v>
      </c>
      <c r="B33" s="14" t="s">
        <v>99</v>
      </c>
      <c r="C33" s="5">
        <v>1950</v>
      </c>
      <c r="D33" s="20">
        <f>P33+AF33</f>
        <v>24.71</v>
      </c>
      <c r="E33" s="29">
        <f t="shared" si="0"/>
        <v>3.5300000000000002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  <c r="O33" s="23" t="s">
        <v>85</v>
      </c>
      <c r="P33" s="31">
        <v>9.49</v>
      </c>
      <c r="Q33" s="23" t="s">
        <v>85</v>
      </c>
      <c r="R33" s="23" t="s">
        <v>85</v>
      </c>
      <c r="S33" s="23" t="s">
        <v>85</v>
      </c>
      <c r="T33" s="23" t="s">
        <v>85</v>
      </c>
      <c r="U33" s="23" t="s">
        <v>85</v>
      </c>
      <c r="V33" s="23" t="s">
        <v>85</v>
      </c>
      <c r="W33" s="23" t="s">
        <v>85</v>
      </c>
      <c r="X33" s="23" t="s">
        <v>85</v>
      </c>
      <c r="Y33" s="23" t="s">
        <v>85</v>
      </c>
      <c r="Z33" s="23" t="s">
        <v>85</v>
      </c>
      <c r="AA33" s="23" t="s">
        <v>85</v>
      </c>
      <c r="AB33" s="23" t="s">
        <v>85</v>
      </c>
      <c r="AC33" s="23" t="s">
        <v>85</v>
      </c>
      <c r="AD33" s="23" t="s">
        <v>85</v>
      </c>
      <c r="AE33" s="23" t="s">
        <v>85</v>
      </c>
      <c r="AF33" s="31">
        <v>15.22</v>
      </c>
      <c r="AG33" s="23" t="s">
        <v>85</v>
      </c>
      <c r="AH33" s="23" t="s">
        <v>85</v>
      </c>
      <c r="AI33" s="12"/>
      <c r="AJ33" s="12"/>
      <c r="AK33" s="12"/>
      <c r="AL33" s="12"/>
    </row>
    <row r="34" spans="1:38" ht="15">
      <c r="A34" s="13">
        <v>30</v>
      </c>
      <c r="B34" s="14" t="s">
        <v>70</v>
      </c>
      <c r="C34" s="5">
        <v>1984</v>
      </c>
      <c r="D34" s="20">
        <f>K34</f>
        <v>24.48</v>
      </c>
      <c r="E34" s="29">
        <f t="shared" si="0"/>
        <v>3.4971428571428573</v>
      </c>
      <c r="F34" s="23" t="s">
        <v>85</v>
      </c>
      <c r="G34" s="23" t="s">
        <v>85</v>
      </c>
      <c r="H34" s="23" t="s">
        <v>85</v>
      </c>
      <c r="I34" s="23" t="s">
        <v>85</v>
      </c>
      <c r="J34" s="23" t="s">
        <v>85</v>
      </c>
      <c r="K34" s="31">
        <v>24.48</v>
      </c>
      <c r="L34" s="23" t="s">
        <v>85</v>
      </c>
      <c r="M34" s="23" t="s">
        <v>85</v>
      </c>
      <c r="N34" s="23" t="s">
        <v>85</v>
      </c>
      <c r="O34" s="23" t="s">
        <v>85</v>
      </c>
      <c r="P34" s="23" t="s">
        <v>85</v>
      </c>
      <c r="Q34" s="23" t="s">
        <v>85</v>
      </c>
      <c r="R34" s="23" t="s">
        <v>85</v>
      </c>
      <c r="S34" s="23" t="s">
        <v>85</v>
      </c>
      <c r="T34" s="23" t="s">
        <v>85</v>
      </c>
      <c r="U34" s="23" t="s">
        <v>85</v>
      </c>
      <c r="V34" s="23" t="s">
        <v>85</v>
      </c>
      <c r="W34" s="23" t="s">
        <v>85</v>
      </c>
      <c r="X34" s="23" t="s">
        <v>85</v>
      </c>
      <c r="Y34" s="23" t="s">
        <v>85</v>
      </c>
      <c r="Z34" s="23" t="s">
        <v>85</v>
      </c>
      <c r="AA34" s="23" t="s">
        <v>85</v>
      </c>
      <c r="AB34" s="23" t="s">
        <v>85</v>
      </c>
      <c r="AC34" s="23" t="s">
        <v>85</v>
      </c>
      <c r="AD34" s="23" t="s">
        <v>85</v>
      </c>
      <c r="AE34" s="23" t="s">
        <v>85</v>
      </c>
      <c r="AF34" s="23" t="s">
        <v>85</v>
      </c>
      <c r="AG34" s="23" t="s">
        <v>85</v>
      </c>
      <c r="AH34" s="23" t="s">
        <v>85</v>
      </c>
      <c r="AI34" s="12"/>
      <c r="AJ34" s="12"/>
      <c r="AK34" s="12"/>
      <c r="AL34" s="12"/>
    </row>
    <row r="35" spans="1:38" ht="15">
      <c r="A35" s="13">
        <v>31</v>
      </c>
      <c r="B35" s="14" t="s">
        <v>71</v>
      </c>
      <c r="C35" s="5">
        <v>1960</v>
      </c>
      <c r="D35" s="20">
        <f>P35</f>
        <v>21.43</v>
      </c>
      <c r="E35" s="29">
        <f t="shared" si="0"/>
        <v>3.0614285714285714</v>
      </c>
      <c r="F35" s="23" t="s">
        <v>85</v>
      </c>
      <c r="G35" s="23" t="s">
        <v>85</v>
      </c>
      <c r="H35" s="23" t="s">
        <v>85</v>
      </c>
      <c r="I35" s="23" t="s">
        <v>85</v>
      </c>
      <c r="J35" s="23" t="s">
        <v>85</v>
      </c>
      <c r="K35" s="23" t="s">
        <v>85</v>
      </c>
      <c r="L35" s="23" t="s">
        <v>85</v>
      </c>
      <c r="M35" s="23" t="s">
        <v>85</v>
      </c>
      <c r="N35" s="23" t="s">
        <v>85</v>
      </c>
      <c r="O35" s="23" t="s">
        <v>85</v>
      </c>
      <c r="P35" s="31">
        <v>21.43</v>
      </c>
      <c r="Q35" s="23" t="s">
        <v>85</v>
      </c>
      <c r="R35" s="23" t="s">
        <v>85</v>
      </c>
      <c r="S35" s="23" t="s">
        <v>85</v>
      </c>
      <c r="T35" s="23" t="s">
        <v>85</v>
      </c>
      <c r="U35" s="23" t="s">
        <v>85</v>
      </c>
      <c r="V35" s="23" t="s">
        <v>85</v>
      </c>
      <c r="W35" s="23" t="s">
        <v>85</v>
      </c>
      <c r="X35" s="23" t="s">
        <v>85</v>
      </c>
      <c r="Y35" s="23" t="s">
        <v>85</v>
      </c>
      <c r="Z35" s="23" t="s">
        <v>85</v>
      </c>
      <c r="AA35" s="23" t="s">
        <v>85</v>
      </c>
      <c r="AB35" s="23" t="s">
        <v>85</v>
      </c>
      <c r="AC35" s="23" t="s">
        <v>85</v>
      </c>
      <c r="AD35" s="23" t="s">
        <v>85</v>
      </c>
      <c r="AE35" s="23" t="s">
        <v>85</v>
      </c>
      <c r="AF35" s="23" t="s">
        <v>85</v>
      </c>
      <c r="AG35" s="23" t="s">
        <v>85</v>
      </c>
      <c r="AH35" s="23" t="s">
        <v>85</v>
      </c>
      <c r="AI35" s="12"/>
      <c r="AJ35" s="12"/>
      <c r="AK35" s="12"/>
      <c r="AL35" s="12"/>
    </row>
    <row r="36" spans="1:38" ht="15">
      <c r="A36" s="13">
        <v>32</v>
      </c>
      <c r="B36" s="14" t="s">
        <v>155</v>
      </c>
      <c r="C36" s="5">
        <v>1992</v>
      </c>
      <c r="D36" s="20">
        <f>X36</f>
        <v>21.43</v>
      </c>
      <c r="E36" s="29">
        <f t="shared" si="0"/>
        <v>3.0614285714285714</v>
      </c>
      <c r="F36" s="23" t="s">
        <v>85</v>
      </c>
      <c r="G36" s="23" t="s">
        <v>85</v>
      </c>
      <c r="H36" s="23" t="s">
        <v>85</v>
      </c>
      <c r="I36" s="23" t="s">
        <v>85</v>
      </c>
      <c r="J36" s="23" t="s">
        <v>85</v>
      </c>
      <c r="K36" s="23" t="s">
        <v>85</v>
      </c>
      <c r="L36" s="23" t="s">
        <v>85</v>
      </c>
      <c r="M36" s="23" t="s">
        <v>85</v>
      </c>
      <c r="N36" s="23" t="s">
        <v>85</v>
      </c>
      <c r="O36" s="23" t="s">
        <v>85</v>
      </c>
      <c r="P36" s="23" t="s">
        <v>85</v>
      </c>
      <c r="Q36" s="23" t="s">
        <v>85</v>
      </c>
      <c r="R36" s="23" t="s">
        <v>85</v>
      </c>
      <c r="S36" s="23" t="s">
        <v>85</v>
      </c>
      <c r="T36" s="23" t="s">
        <v>85</v>
      </c>
      <c r="U36" s="23" t="s">
        <v>85</v>
      </c>
      <c r="V36" s="23" t="s">
        <v>85</v>
      </c>
      <c r="W36" s="23" t="s">
        <v>85</v>
      </c>
      <c r="X36" s="31">
        <v>21.43</v>
      </c>
      <c r="Y36" s="23" t="s">
        <v>85</v>
      </c>
      <c r="Z36" s="23" t="s">
        <v>85</v>
      </c>
      <c r="AA36" s="23" t="s">
        <v>85</v>
      </c>
      <c r="AB36" s="23" t="s">
        <v>85</v>
      </c>
      <c r="AC36" s="23" t="s">
        <v>85</v>
      </c>
      <c r="AD36" s="23" t="s">
        <v>85</v>
      </c>
      <c r="AE36" s="23" t="s">
        <v>85</v>
      </c>
      <c r="AF36" s="23" t="s">
        <v>85</v>
      </c>
      <c r="AG36" s="23" t="s">
        <v>85</v>
      </c>
      <c r="AH36" s="23" t="s">
        <v>85</v>
      </c>
      <c r="AI36" s="12"/>
      <c r="AJ36" s="12"/>
      <c r="AK36" s="12"/>
      <c r="AL36" s="12"/>
    </row>
    <row r="37" spans="1:38" ht="15">
      <c r="A37" s="13">
        <v>33</v>
      </c>
      <c r="B37" s="14" t="s">
        <v>80</v>
      </c>
      <c r="C37" s="5">
        <v>1984</v>
      </c>
      <c r="D37" s="20">
        <f>AG37</f>
        <v>20.91</v>
      </c>
      <c r="E37" s="29">
        <f t="shared" si="0"/>
        <v>2.987142857142857</v>
      </c>
      <c r="F37" s="23" t="s">
        <v>85</v>
      </c>
      <c r="G37" s="23" t="s">
        <v>85</v>
      </c>
      <c r="H37" s="23" t="s">
        <v>85</v>
      </c>
      <c r="I37" s="23" t="s">
        <v>85</v>
      </c>
      <c r="J37" s="23" t="s">
        <v>85</v>
      </c>
      <c r="K37" s="23" t="s">
        <v>85</v>
      </c>
      <c r="L37" s="23" t="s">
        <v>85</v>
      </c>
      <c r="M37" s="23" t="s">
        <v>85</v>
      </c>
      <c r="N37" s="23" t="s">
        <v>85</v>
      </c>
      <c r="O37" s="23" t="s">
        <v>85</v>
      </c>
      <c r="P37" s="23" t="s">
        <v>85</v>
      </c>
      <c r="Q37" s="23" t="s">
        <v>85</v>
      </c>
      <c r="R37" s="23" t="s">
        <v>85</v>
      </c>
      <c r="S37" s="23" t="s">
        <v>85</v>
      </c>
      <c r="T37" s="23" t="s">
        <v>85</v>
      </c>
      <c r="U37" s="23" t="s">
        <v>85</v>
      </c>
      <c r="V37" s="23" t="s">
        <v>85</v>
      </c>
      <c r="W37" s="23" t="s">
        <v>85</v>
      </c>
      <c r="X37" s="23" t="s">
        <v>85</v>
      </c>
      <c r="Y37" s="23" t="s">
        <v>85</v>
      </c>
      <c r="Z37" s="23" t="s">
        <v>85</v>
      </c>
      <c r="AA37" s="23" t="s">
        <v>85</v>
      </c>
      <c r="AB37" s="23" t="s">
        <v>85</v>
      </c>
      <c r="AC37" s="23" t="s">
        <v>85</v>
      </c>
      <c r="AD37" s="23" t="s">
        <v>85</v>
      </c>
      <c r="AE37" s="23" t="s">
        <v>85</v>
      </c>
      <c r="AF37" s="23" t="s">
        <v>85</v>
      </c>
      <c r="AG37" s="31">
        <v>20.91</v>
      </c>
      <c r="AH37" s="23" t="s">
        <v>85</v>
      </c>
      <c r="AI37" s="12"/>
      <c r="AJ37" s="12"/>
      <c r="AK37" s="12"/>
      <c r="AL37" s="12"/>
    </row>
    <row r="38" spans="1:38" ht="15">
      <c r="A38" s="13">
        <v>34</v>
      </c>
      <c r="B38" s="14" t="s">
        <v>137</v>
      </c>
      <c r="C38" s="5">
        <v>1977</v>
      </c>
      <c r="D38" s="20">
        <f>P38</f>
        <v>14.4</v>
      </c>
      <c r="E38" s="29">
        <f t="shared" si="0"/>
        <v>2.0571428571428574</v>
      </c>
      <c r="F38" s="23" t="s">
        <v>85</v>
      </c>
      <c r="G38" s="23" t="s">
        <v>85</v>
      </c>
      <c r="H38" s="23" t="s">
        <v>85</v>
      </c>
      <c r="I38" s="23" t="s">
        <v>85</v>
      </c>
      <c r="J38" s="23" t="s">
        <v>85</v>
      </c>
      <c r="K38" s="23" t="s">
        <v>85</v>
      </c>
      <c r="L38" s="23" t="s">
        <v>85</v>
      </c>
      <c r="M38" s="23" t="s">
        <v>85</v>
      </c>
      <c r="N38" s="23" t="s">
        <v>85</v>
      </c>
      <c r="O38" s="23" t="s">
        <v>85</v>
      </c>
      <c r="P38" s="31">
        <v>14.4</v>
      </c>
      <c r="Q38" s="23" t="s">
        <v>85</v>
      </c>
      <c r="R38" s="23" t="s">
        <v>85</v>
      </c>
      <c r="S38" s="23" t="s">
        <v>85</v>
      </c>
      <c r="T38" s="23" t="s">
        <v>85</v>
      </c>
      <c r="U38" s="23" t="s">
        <v>85</v>
      </c>
      <c r="V38" s="23" t="s">
        <v>85</v>
      </c>
      <c r="W38" s="23" t="s">
        <v>85</v>
      </c>
      <c r="X38" s="23" t="s">
        <v>85</v>
      </c>
      <c r="Y38" s="23" t="s">
        <v>85</v>
      </c>
      <c r="Z38" s="23" t="s">
        <v>85</v>
      </c>
      <c r="AA38" s="23" t="s">
        <v>85</v>
      </c>
      <c r="AB38" s="23" t="s">
        <v>85</v>
      </c>
      <c r="AC38" s="23" t="s">
        <v>85</v>
      </c>
      <c r="AD38" s="23" t="s">
        <v>85</v>
      </c>
      <c r="AE38" s="23" t="s">
        <v>85</v>
      </c>
      <c r="AF38" s="23" t="s">
        <v>85</v>
      </c>
      <c r="AG38" s="23" t="s">
        <v>85</v>
      </c>
      <c r="AH38" s="23" t="s">
        <v>85</v>
      </c>
      <c r="AI38" s="12"/>
      <c r="AJ38" s="12"/>
      <c r="AK38" s="12"/>
      <c r="AL38" s="12"/>
    </row>
    <row r="39" spans="1:38" ht="15">
      <c r="A39" s="13">
        <v>35</v>
      </c>
      <c r="B39" s="14" t="s">
        <v>72</v>
      </c>
      <c r="C39" s="5">
        <v>1970</v>
      </c>
      <c r="D39" s="20">
        <f>P39</f>
        <v>10.52</v>
      </c>
      <c r="E39" s="29">
        <f t="shared" si="0"/>
        <v>1.502857142857143</v>
      </c>
      <c r="F39" s="23" t="s">
        <v>85</v>
      </c>
      <c r="G39" s="23" t="s">
        <v>85</v>
      </c>
      <c r="H39" s="23" t="s">
        <v>85</v>
      </c>
      <c r="I39" s="23" t="s">
        <v>85</v>
      </c>
      <c r="J39" s="23" t="s">
        <v>85</v>
      </c>
      <c r="K39" s="23" t="s">
        <v>85</v>
      </c>
      <c r="L39" s="23" t="s">
        <v>85</v>
      </c>
      <c r="M39" s="23" t="s">
        <v>85</v>
      </c>
      <c r="N39" s="23" t="s">
        <v>85</v>
      </c>
      <c r="O39" s="23" t="s">
        <v>85</v>
      </c>
      <c r="P39" s="31">
        <v>10.52</v>
      </c>
      <c r="Q39" s="23" t="s">
        <v>85</v>
      </c>
      <c r="R39" s="23" t="s">
        <v>85</v>
      </c>
      <c r="S39" s="23" t="s">
        <v>85</v>
      </c>
      <c r="T39" s="23" t="s">
        <v>85</v>
      </c>
      <c r="U39" s="23" t="s">
        <v>85</v>
      </c>
      <c r="V39" s="23" t="s">
        <v>85</v>
      </c>
      <c r="W39" s="23" t="s">
        <v>85</v>
      </c>
      <c r="X39" s="23" t="s">
        <v>85</v>
      </c>
      <c r="Y39" s="23" t="s">
        <v>85</v>
      </c>
      <c r="Z39" s="23" t="s">
        <v>85</v>
      </c>
      <c r="AA39" s="23" t="s">
        <v>85</v>
      </c>
      <c r="AB39" s="23" t="s">
        <v>85</v>
      </c>
      <c r="AC39" s="23" t="s">
        <v>85</v>
      </c>
      <c r="AD39" s="23" t="s">
        <v>85</v>
      </c>
      <c r="AE39" s="23" t="s">
        <v>85</v>
      </c>
      <c r="AF39" s="23" t="s">
        <v>85</v>
      </c>
      <c r="AG39" s="23" t="s">
        <v>85</v>
      </c>
      <c r="AH39" s="23" t="s">
        <v>85</v>
      </c>
      <c r="AI39" s="12"/>
      <c r="AJ39" s="12"/>
      <c r="AK39" s="12"/>
      <c r="AL39" s="12"/>
    </row>
    <row r="40" spans="1:38" ht="15">
      <c r="A40" s="13">
        <v>36</v>
      </c>
      <c r="B40" s="14" t="s">
        <v>109</v>
      </c>
      <c r="C40" s="5">
        <v>1987</v>
      </c>
      <c r="D40" s="20">
        <f>AG40</f>
        <v>10.09</v>
      </c>
      <c r="E40" s="29">
        <f t="shared" si="0"/>
        <v>1.4414285714285715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  <c r="O40" s="23" t="s">
        <v>85</v>
      </c>
      <c r="P40" s="23" t="s">
        <v>85</v>
      </c>
      <c r="Q40" s="23" t="s">
        <v>85</v>
      </c>
      <c r="R40" s="23" t="s">
        <v>85</v>
      </c>
      <c r="S40" s="23" t="s">
        <v>85</v>
      </c>
      <c r="T40" s="23" t="s">
        <v>85</v>
      </c>
      <c r="U40" s="23" t="s">
        <v>85</v>
      </c>
      <c r="V40" s="23" t="s">
        <v>85</v>
      </c>
      <c r="W40" s="23" t="s">
        <v>85</v>
      </c>
      <c r="X40" s="23" t="s">
        <v>85</v>
      </c>
      <c r="Y40" s="23" t="s">
        <v>85</v>
      </c>
      <c r="Z40" s="23" t="s">
        <v>85</v>
      </c>
      <c r="AA40" s="23" t="s">
        <v>85</v>
      </c>
      <c r="AB40" s="23" t="s">
        <v>85</v>
      </c>
      <c r="AC40" s="23" t="s">
        <v>85</v>
      </c>
      <c r="AD40" s="23" t="s">
        <v>85</v>
      </c>
      <c r="AE40" s="23" t="s">
        <v>85</v>
      </c>
      <c r="AF40" s="23" t="s">
        <v>85</v>
      </c>
      <c r="AG40" s="32">
        <v>10.09</v>
      </c>
      <c r="AH40" s="23" t="s">
        <v>85</v>
      </c>
      <c r="AI40" s="12"/>
      <c r="AJ40" s="12"/>
      <c r="AK40" s="12"/>
      <c r="AL40" s="12"/>
    </row>
    <row r="41" spans="1:38" ht="15">
      <c r="A41" s="13">
        <v>37</v>
      </c>
      <c r="B41" s="14" t="s">
        <v>110</v>
      </c>
      <c r="C41" s="5">
        <v>1991</v>
      </c>
      <c r="D41" s="20">
        <f>J41</f>
        <v>8.92</v>
      </c>
      <c r="E41" s="29">
        <f t="shared" si="0"/>
        <v>1.2742857142857142</v>
      </c>
      <c r="F41" s="23" t="s">
        <v>85</v>
      </c>
      <c r="G41" s="23" t="s">
        <v>85</v>
      </c>
      <c r="H41" s="23" t="s">
        <v>85</v>
      </c>
      <c r="I41" s="23" t="s">
        <v>85</v>
      </c>
      <c r="J41" s="31">
        <v>8.92</v>
      </c>
      <c r="K41" s="23" t="s">
        <v>85</v>
      </c>
      <c r="L41" s="23" t="s">
        <v>85</v>
      </c>
      <c r="M41" s="23" t="s">
        <v>85</v>
      </c>
      <c r="N41" s="23" t="s">
        <v>85</v>
      </c>
      <c r="O41" s="23" t="s">
        <v>85</v>
      </c>
      <c r="P41" s="23" t="s">
        <v>85</v>
      </c>
      <c r="Q41" s="23" t="s">
        <v>85</v>
      </c>
      <c r="R41" s="23" t="s">
        <v>85</v>
      </c>
      <c r="S41" s="23" t="s">
        <v>85</v>
      </c>
      <c r="T41" s="23" t="s">
        <v>85</v>
      </c>
      <c r="U41" s="23" t="s">
        <v>85</v>
      </c>
      <c r="V41" s="23" t="s">
        <v>85</v>
      </c>
      <c r="W41" s="23" t="s">
        <v>85</v>
      </c>
      <c r="X41" s="23" t="s">
        <v>85</v>
      </c>
      <c r="Y41" s="23" t="s">
        <v>85</v>
      </c>
      <c r="Z41" s="23" t="s">
        <v>85</v>
      </c>
      <c r="AA41" s="23" t="s">
        <v>85</v>
      </c>
      <c r="AB41" s="23" t="s">
        <v>85</v>
      </c>
      <c r="AC41" s="23" t="s">
        <v>85</v>
      </c>
      <c r="AD41" s="23" t="s">
        <v>85</v>
      </c>
      <c r="AE41" s="23" t="s">
        <v>85</v>
      </c>
      <c r="AF41" s="23" t="s">
        <v>85</v>
      </c>
      <c r="AG41" s="23" t="s">
        <v>85</v>
      </c>
      <c r="AH41" s="23" t="s">
        <v>85</v>
      </c>
      <c r="AI41" s="12"/>
      <c r="AJ41" s="12"/>
      <c r="AK41" s="12"/>
      <c r="AL41" s="12"/>
    </row>
    <row r="42" spans="23:32" ht="15.75">
      <c r="W42" s="16"/>
      <c r="X42" s="16"/>
      <c r="Y42" s="16"/>
      <c r="AB42" s="28"/>
      <c r="AC42" s="1"/>
      <c r="AD42" s="23"/>
      <c r="AE42" s="23"/>
      <c r="AF42" s="1"/>
    </row>
    <row r="43" spans="24:66" ht="12.75">
      <c r="X43" s="16"/>
      <c r="Y43" s="16"/>
      <c r="Z43" s="16"/>
      <c r="AA43" s="16"/>
      <c r="AB43" s="16"/>
      <c r="AL43" s="16"/>
      <c r="AM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</row>
    <row r="44" spans="2:66" ht="12.75">
      <c r="B44" s="7" t="s">
        <v>33</v>
      </c>
      <c r="C44" s="8"/>
      <c r="D44" s="16"/>
      <c r="F44" s="16"/>
      <c r="G44" s="17"/>
      <c r="H44" s="16"/>
      <c r="I44" s="16"/>
      <c r="J44" s="17"/>
      <c r="K44" s="17"/>
      <c r="L44" s="16"/>
      <c r="M44" s="16"/>
      <c r="N44" s="17"/>
      <c r="O44" s="16"/>
      <c r="P44" s="16"/>
      <c r="W44" s="2"/>
      <c r="X44" s="16"/>
      <c r="Y44" s="16"/>
      <c r="Z44" s="16"/>
      <c r="AA44" s="16"/>
      <c r="AB44" s="16"/>
      <c r="AL44" s="16"/>
      <c r="AM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2:66" ht="15.75">
      <c r="B45" s="19" t="s">
        <v>10</v>
      </c>
      <c r="C45" s="8"/>
      <c r="D45" s="16"/>
      <c r="F45" s="16"/>
      <c r="G45" s="17"/>
      <c r="H45" s="16"/>
      <c r="I45" s="16"/>
      <c r="J45" s="17"/>
      <c r="K45" s="17"/>
      <c r="L45" s="16"/>
      <c r="M45" s="16"/>
      <c r="N45" s="17"/>
      <c r="O45" s="16"/>
      <c r="P45" s="16"/>
      <c r="Q45" s="1"/>
      <c r="W45" s="2"/>
      <c r="X45" s="16"/>
      <c r="Y45" s="16"/>
      <c r="Z45" s="17"/>
      <c r="AA45" s="17"/>
      <c r="AB45" s="16"/>
      <c r="AC45" s="16"/>
      <c r="AD45" s="17"/>
      <c r="AL45" s="16"/>
      <c r="AM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3:66" ht="15.75">
      <c r="C46" s="8"/>
      <c r="D46" s="16"/>
      <c r="F46" s="16"/>
      <c r="G46" s="17"/>
      <c r="H46" s="16"/>
      <c r="I46" s="16"/>
      <c r="J46" s="17"/>
      <c r="K46" s="17"/>
      <c r="L46" s="16"/>
      <c r="M46" s="16"/>
      <c r="N46" s="17"/>
      <c r="O46" s="16"/>
      <c r="P46" s="16"/>
      <c r="Q46" s="1"/>
      <c r="W46" s="2"/>
      <c r="X46" s="16"/>
      <c r="Y46" s="35"/>
      <c r="Z46" s="33"/>
      <c r="AA46" s="35"/>
      <c r="AB46" s="35"/>
      <c r="AD46" s="16"/>
      <c r="AE46" s="16"/>
      <c r="AF46" s="17"/>
      <c r="AG46" s="17"/>
      <c r="AH46" s="16"/>
      <c r="AI46" s="16"/>
      <c r="AJ46" s="17"/>
      <c r="AK46" s="17"/>
      <c r="AL46" s="16"/>
      <c r="AM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2:66" ht="15.75">
      <c r="B47" s="7" t="s">
        <v>34</v>
      </c>
      <c r="C47" s="8"/>
      <c r="D47" s="16"/>
      <c r="F47" s="16"/>
      <c r="G47" s="17"/>
      <c r="H47" s="16"/>
      <c r="I47" s="16"/>
      <c r="J47" s="17"/>
      <c r="K47" s="17"/>
      <c r="L47" s="16"/>
      <c r="M47" s="16"/>
      <c r="N47" s="17"/>
      <c r="O47" s="16"/>
      <c r="P47" s="16"/>
      <c r="Q47" s="1"/>
      <c r="W47" s="2"/>
      <c r="X47" s="16"/>
      <c r="Y47" s="35"/>
      <c r="Z47" s="33"/>
      <c r="AA47" s="35"/>
      <c r="AB47" s="35"/>
      <c r="AD47" s="16"/>
      <c r="AE47" s="35"/>
      <c r="AF47" s="33"/>
      <c r="AG47" s="44"/>
      <c r="AH47" s="44"/>
      <c r="AI47" s="33"/>
      <c r="AJ47" s="17"/>
      <c r="AK47" s="17"/>
      <c r="AL47" s="16"/>
      <c r="AM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</row>
    <row r="48" spans="2:66" ht="15.75">
      <c r="B48" s="9" t="s">
        <v>35</v>
      </c>
      <c r="C48" s="8"/>
      <c r="D48" s="16"/>
      <c r="F48" s="16"/>
      <c r="G48" s="17"/>
      <c r="H48" s="16"/>
      <c r="I48" s="16"/>
      <c r="J48" s="17"/>
      <c r="K48" s="17"/>
      <c r="L48" s="16"/>
      <c r="M48" s="16"/>
      <c r="N48" s="17"/>
      <c r="O48" s="16"/>
      <c r="P48" s="16"/>
      <c r="Q48" s="1"/>
      <c r="W48" s="2"/>
      <c r="X48" s="16"/>
      <c r="Y48" s="35"/>
      <c r="Z48" s="33"/>
      <c r="AA48" s="35"/>
      <c r="AB48" s="35"/>
      <c r="AD48" s="16"/>
      <c r="AE48" s="46"/>
      <c r="AF48" s="33"/>
      <c r="AG48" s="46"/>
      <c r="AH48" s="46"/>
      <c r="AI48" s="33"/>
      <c r="AJ48" s="17"/>
      <c r="AK48" s="17"/>
      <c r="AL48" s="16"/>
      <c r="AM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2:66" ht="15.75">
      <c r="B49" s="9"/>
      <c r="C49" s="8"/>
      <c r="D49" s="16"/>
      <c r="F49" s="16"/>
      <c r="G49" s="17"/>
      <c r="H49" s="16"/>
      <c r="I49" s="16"/>
      <c r="J49" s="17"/>
      <c r="K49" s="17"/>
      <c r="L49" s="16"/>
      <c r="M49" s="16"/>
      <c r="N49" s="17"/>
      <c r="O49" s="16"/>
      <c r="P49" s="16"/>
      <c r="Q49" s="1"/>
      <c r="W49" s="2"/>
      <c r="X49" s="16"/>
      <c r="Y49" s="35"/>
      <c r="Z49" s="33"/>
      <c r="AA49" s="35"/>
      <c r="AB49" s="35"/>
      <c r="AD49" s="16"/>
      <c r="AE49" s="46"/>
      <c r="AF49" s="33"/>
      <c r="AG49" s="46"/>
      <c r="AH49" s="46"/>
      <c r="AI49" s="33"/>
      <c r="AJ49" s="17"/>
      <c r="AK49" s="17"/>
      <c r="AL49" s="16"/>
      <c r="AM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2:66" ht="15.75">
      <c r="B50" s="9" t="s">
        <v>116</v>
      </c>
      <c r="C50" s="8"/>
      <c r="D50" s="16"/>
      <c r="F50" s="16"/>
      <c r="G50" s="17"/>
      <c r="H50" s="16"/>
      <c r="I50" s="16"/>
      <c r="J50" s="17"/>
      <c r="K50" s="17"/>
      <c r="L50" s="16"/>
      <c r="M50" s="16"/>
      <c r="N50" s="17"/>
      <c r="O50" s="16"/>
      <c r="P50" s="16"/>
      <c r="Q50" s="1"/>
      <c r="W50" s="2"/>
      <c r="X50" s="16"/>
      <c r="Y50" s="35"/>
      <c r="Z50" s="33"/>
      <c r="AA50" s="35"/>
      <c r="AB50" s="35"/>
      <c r="AC50" s="33"/>
      <c r="AD50" s="17"/>
      <c r="AE50" s="16"/>
      <c r="AF50" s="44"/>
      <c r="AG50" s="33"/>
      <c r="AH50" s="44"/>
      <c r="AI50" s="44"/>
      <c r="AJ50" s="33"/>
      <c r="AK50" s="17"/>
      <c r="AL50" s="16"/>
      <c r="AM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2:66" ht="15.75">
      <c r="B51" s="9"/>
      <c r="C51" s="8"/>
      <c r="D51" s="16"/>
      <c r="F51" s="16"/>
      <c r="G51" s="17"/>
      <c r="H51" s="16"/>
      <c r="I51" s="16"/>
      <c r="J51" s="17"/>
      <c r="K51" s="17"/>
      <c r="L51" s="16"/>
      <c r="M51" s="16"/>
      <c r="N51" s="17"/>
      <c r="O51" s="16"/>
      <c r="P51" s="16"/>
      <c r="Q51" s="1"/>
      <c r="W51" s="16"/>
      <c r="X51" s="16"/>
      <c r="Y51" s="35"/>
      <c r="Z51" s="33"/>
      <c r="AA51" s="35"/>
      <c r="AB51" s="35"/>
      <c r="AC51" s="33"/>
      <c r="AD51" s="17"/>
      <c r="AE51" s="16"/>
      <c r="AF51" s="44"/>
      <c r="AG51" s="33"/>
      <c r="AH51" s="44"/>
      <c r="AI51" s="44"/>
      <c r="AJ51" s="33"/>
      <c r="AK51" s="17"/>
      <c r="AL51" s="16"/>
      <c r="AM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2:66" ht="15">
      <c r="B52" s="9" t="s">
        <v>117</v>
      </c>
      <c r="C52" s="8"/>
      <c r="D52" s="16"/>
      <c r="F52" s="17"/>
      <c r="G52" s="16"/>
      <c r="H52" s="16"/>
      <c r="I52" s="16"/>
      <c r="J52" s="17"/>
      <c r="K52" s="17"/>
      <c r="L52" s="16"/>
      <c r="M52" s="16"/>
      <c r="N52" s="17"/>
      <c r="O52" s="16"/>
      <c r="P52" s="16"/>
      <c r="Q52" s="16"/>
      <c r="W52" s="16"/>
      <c r="X52" s="16"/>
      <c r="Y52" s="35"/>
      <c r="Z52" s="33"/>
      <c r="AA52" s="35"/>
      <c r="AB52" s="35"/>
      <c r="AC52" s="33"/>
      <c r="AD52" s="17"/>
      <c r="AE52" s="16"/>
      <c r="AF52" s="44"/>
      <c r="AG52" s="33"/>
      <c r="AH52" s="44"/>
      <c r="AI52" s="44"/>
      <c r="AJ52" s="33"/>
      <c r="AK52" s="17"/>
      <c r="AL52" s="16"/>
      <c r="AM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2:66" ht="15">
      <c r="B53" s="9" t="s">
        <v>36</v>
      </c>
      <c r="C53" s="8"/>
      <c r="D53" s="16"/>
      <c r="F53" s="17"/>
      <c r="G53" s="16"/>
      <c r="H53" s="16"/>
      <c r="I53" s="16"/>
      <c r="J53" s="17"/>
      <c r="K53" s="17"/>
      <c r="L53" s="16"/>
      <c r="M53" s="16"/>
      <c r="N53" s="17"/>
      <c r="O53" s="16"/>
      <c r="P53" s="16"/>
      <c r="Q53" s="16"/>
      <c r="W53" s="16"/>
      <c r="X53" s="16"/>
      <c r="Y53" s="35"/>
      <c r="Z53" s="33"/>
      <c r="AA53" s="35"/>
      <c r="AB53" s="35"/>
      <c r="AC53" s="33"/>
      <c r="AD53" s="17"/>
      <c r="AE53" s="16"/>
      <c r="AF53" s="44"/>
      <c r="AG53" s="33"/>
      <c r="AH53" s="44"/>
      <c r="AI53" s="44"/>
      <c r="AJ53" s="33"/>
      <c r="AK53" s="17"/>
      <c r="AL53" s="16"/>
      <c r="AM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2:37" ht="15">
      <c r="B54" s="9" t="s">
        <v>56</v>
      </c>
      <c r="C54" s="8"/>
      <c r="D54" s="16"/>
      <c r="F54" s="17"/>
      <c r="G54" s="16"/>
      <c r="H54" s="16"/>
      <c r="I54" s="16"/>
      <c r="J54" s="17"/>
      <c r="K54" s="17"/>
      <c r="L54" s="16"/>
      <c r="M54" s="16"/>
      <c r="N54" s="17"/>
      <c r="O54" s="16"/>
      <c r="P54" s="16"/>
      <c r="Q54" s="16"/>
      <c r="X54" s="16"/>
      <c r="Y54" s="35"/>
      <c r="Z54" s="33"/>
      <c r="AA54" s="35"/>
      <c r="AB54" s="35"/>
      <c r="AC54" s="33"/>
      <c r="AD54" s="17"/>
      <c r="AE54" s="16"/>
      <c r="AF54" s="44"/>
      <c r="AG54" s="33"/>
      <c r="AH54" s="44"/>
      <c r="AI54" s="44"/>
      <c r="AJ54" s="33"/>
      <c r="AK54" s="17"/>
    </row>
    <row r="55" spans="2:37" ht="15">
      <c r="B55" s="9"/>
      <c r="C55" s="8"/>
      <c r="D55" s="16"/>
      <c r="F55" s="17"/>
      <c r="G55" s="16"/>
      <c r="O55" s="17"/>
      <c r="S55" s="16"/>
      <c r="T55" s="16"/>
      <c r="U55" s="17"/>
      <c r="V55" s="17"/>
      <c r="W55" s="16"/>
      <c r="X55" s="16"/>
      <c r="Y55" s="35"/>
      <c r="Z55" s="33"/>
      <c r="AA55" s="35"/>
      <c r="AB55" s="35"/>
      <c r="AC55" s="33"/>
      <c r="AD55" s="17"/>
      <c r="AE55" s="16"/>
      <c r="AF55" s="44"/>
      <c r="AG55" s="33"/>
      <c r="AH55" s="44"/>
      <c r="AI55" s="44"/>
      <c r="AJ55" s="33"/>
      <c r="AK55" s="17"/>
    </row>
    <row r="56" spans="2:37" ht="15.75">
      <c r="B56" s="9"/>
      <c r="C56" s="8"/>
      <c r="D56" s="16"/>
      <c r="F56" s="17"/>
      <c r="G56" s="16"/>
      <c r="O56" s="17"/>
      <c r="U56" s="1"/>
      <c r="V56" s="1"/>
      <c r="W56" s="1"/>
      <c r="X56" s="16"/>
      <c r="Y56" s="35"/>
      <c r="Z56" s="33"/>
      <c r="AA56" s="35"/>
      <c r="AB56" s="35"/>
      <c r="AC56" s="33"/>
      <c r="AD56" s="17"/>
      <c r="AE56" s="16"/>
      <c r="AF56" s="44"/>
      <c r="AG56" s="33"/>
      <c r="AH56" s="44"/>
      <c r="AI56" s="44"/>
      <c r="AJ56" s="33"/>
      <c r="AK56" s="17"/>
    </row>
    <row r="57" spans="2:37" ht="15.75">
      <c r="B57" s="9"/>
      <c r="C57" s="8"/>
      <c r="D57" s="16"/>
      <c r="F57" s="17"/>
      <c r="G57" s="16"/>
      <c r="O57" s="17"/>
      <c r="U57" s="1"/>
      <c r="V57" s="1"/>
      <c r="W57" s="1"/>
      <c r="X57" s="16"/>
      <c r="Y57" s="35"/>
      <c r="Z57" s="33"/>
      <c r="AA57" s="35"/>
      <c r="AB57" s="35"/>
      <c r="AC57" s="33"/>
      <c r="AD57" s="17"/>
      <c r="AE57" s="16"/>
      <c r="AF57" s="44"/>
      <c r="AG57" s="33"/>
      <c r="AH57" s="44"/>
      <c r="AI57" s="44"/>
      <c r="AJ57" s="33"/>
      <c r="AK57" s="17"/>
    </row>
    <row r="58" spans="2:37" ht="15.75">
      <c r="B58" s="9"/>
      <c r="C58" s="8"/>
      <c r="D58" s="16"/>
      <c r="F58" s="17"/>
      <c r="G58" s="16"/>
      <c r="O58" s="17"/>
      <c r="U58" s="1"/>
      <c r="V58" s="1"/>
      <c r="W58" s="1"/>
      <c r="X58" s="16"/>
      <c r="Y58" s="35"/>
      <c r="Z58" s="34"/>
      <c r="AA58" s="35"/>
      <c r="AB58" s="35"/>
      <c r="AC58" s="33"/>
      <c r="AD58" s="17"/>
      <c r="AE58" s="16"/>
      <c r="AF58" s="44"/>
      <c r="AG58" s="33"/>
      <c r="AH58" s="44"/>
      <c r="AI58" s="44"/>
      <c r="AJ58" s="33"/>
      <c r="AK58" s="17"/>
    </row>
    <row r="59" spans="2:37" ht="15">
      <c r="B59" s="9"/>
      <c r="C59" s="8"/>
      <c r="D59" s="16"/>
      <c r="F59" s="17"/>
      <c r="G59" s="16"/>
      <c r="O59" s="17"/>
      <c r="X59" s="16"/>
      <c r="Y59" s="35"/>
      <c r="Z59" s="34"/>
      <c r="AA59" s="35"/>
      <c r="AB59" s="35"/>
      <c r="AC59" s="33"/>
      <c r="AD59" s="17"/>
      <c r="AE59" s="16"/>
      <c r="AF59" s="44"/>
      <c r="AG59" s="34"/>
      <c r="AH59" s="44"/>
      <c r="AI59" s="44"/>
      <c r="AJ59" s="33"/>
      <c r="AK59" s="17"/>
    </row>
    <row r="60" spans="2:37" ht="15">
      <c r="B60" s="9"/>
      <c r="C60" s="8"/>
      <c r="D60" s="16"/>
      <c r="F60" s="17"/>
      <c r="G60" s="16"/>
      <c r="O60" s="17"/>
      <c r="X60" s="16"/>
      <c r="Y60" s="35"/>
      <c r="Z60" s="34"/>
      <c r="AA60" s="35"/>
      <c r="AB60" s="35"/>
      <c r="AC60" s="33"/>
      <c r="AD60" s="17"/>
      <c r="AE60" s="16"/>
      <c r="AF60" s="44"/>
      <c r="AG60" s="34"/>
      <c r="AH60" s="44"/>
      <c r="AI60" s="44"/>
      <c r="AJ60" s="33"/>
      <c r="AK60" s="17"/>
    </row>
    <row r="61" spans="2:37" ht="15">
      <c r="B61" s="9"/>
      <c r="C61" s="8"/>
      <c r="D61" s="16"/>
      <c r="F61" s="17"/>
      <c r="G61" s="16"/>
      <c r="O61" s="17"/>
      <c r="X61" s="16"/>
      <c r="Y61" s="35"/>
      <c r="Z61" s="34"/>
      <c r="AA61" s="35"/>
      <c r="AB61" s="35"/>
      <c r="AC61" s="33"/>
      <c r="AD61" s="17"/>
      <c r="AE61" s="16"/>
      <c r="AF61" s="44"/>
      <c r="AG61" s="34"/>
      <c r="AH61" s="44"/>
      <c r="AI61" s="44"/>
      <c r="AJ61" s="33"/>
      <c r="AK61" s="17"/>
    </row>
    <row r="62" spans="2:37" ht="15">
      <c r="B62" s="9"/>
      <c r="C62" s="8"/>
      <c r="D62" s="16"/>
      <c r="F62" s="17"/>
      <c r="G62" s="16"/>
      <c r="O62" s="17"/>
      <c r="X62" s="16"/>
      <c r="Y62" s="35"/>
      <c r="Z62" s="34"/>
      <c r="AA62" s="35"/>
      <c r="AB62" s="35"/>
      <c r="AC62" s="33"/>
      <c r="AD62" s="17"/>
      <c r="AE62" s="16"/>
      <c r="AF62" s="44"/>
      <c r="AG62" s="34"/>
      <c r="AH62" s="44"/>
      <c r="AI62" s="44"/>
      <c r="AJ62" s="33"/>
      <c r="AK62" s="17"/>
    </row>
    <row r="63" spans="2:37" ht="15">
      <c r="B63" s="9"/>
      <c r="C63" s="8"/>
      <c r="D63" s="16"/>
      <c r="F63" s="17"/>
      <c r="G63" s="16"/>
      <c r="O63" s="17"/>
      <c r="X63" s="16"/>
      <c r="Y63" s="35"/>
      <c r="Z63" s="34"/>
      <c r="AA63" s="35"/>
      <c r="AB63" s="35"/>
      <c r="AC63" s="33"/>
      <c r="AD63" s="17"/>
      <c r="AE63" s="16"/>
      <c r="AF63" s="44"/>
      <c r="AG63" s="34"/>
      <c r="AH63" s="44"/>
      <c r="AI63" s="44"/>
      <c r="AJ63" s="33"/>
      <c r="AK63" s="17"/>
    </row>
    <row r="64" spans="2:37" ht="15">
      <c r="B64" s="9"/>
      <c r="C64" s="8"/>
      <c r="D64" s="16"/>
      <c r="F64" s="17"/>
      <c r="G64" s="16"/>
      <c r="X64" s="16"/>
      <c r="Y64" s="35"/>
      <c r="Z64" s="34"/>
      <c r="AA64" s="35"/>
      <c r="AB64" s="35"/>
      <c r="AC64" s="33"/>
      <c r="AD64" s="17"/>
      <c r="AE64" s="16"/>
      <c r="AF64" s="45"/>
      <c r="AG64" s="34"/>
      <c r="AH64" s="45"/>
      <c r="AI64" s="45"/>
      <c r="AJ64" s="33"/>
      <c r="AK64" s="17"/>
    </row>
    <row r="65" spans="3:37" ht="12.75">
      <c r="C65" s="8"/>
      <c r="D65" s="16"/>
      <c r="F65" s="17"/>
      <c r="G65" s="16"/>
      <c r="X65" s="16"/>
      <c r="Y65" s="36"/>
      <c r="Z65" s="34"/>
      <c r="AA65" s="36"/>
      <c r="AB65" s="36"/>
      <c r="AC65" s="33"/>
      <c r="AD65" s="17"/>
      <c r="AE65" s="16"/>
      <c r="AF65" s="35"/>
      <c r="AG65" s="34"/>
      <c r="AH65" s="35"/>
      <c r="AI65" s="35"/>
      <c r="AJ65" s="33"/>
      <c r="AK65" s="17"/>
    </row>
    <row r="66" spans="3:37" ht="12.75">
      <c r="C66" s="8"/>
      <c r="D66" s="16"/>
      <c r="F66" s="17"/>
      <c r="G66" s="16"/>
      <c r="X66" s="16"/>
      <c r="Z66" s="34"/>
      <c r="AA66" s="34"/>
      <c r="AB66" s="34"/>
      <c r="AC66" s="33"/>
      <c r="AD66" s="17"/>
      <c r="AE66" s="16"/>
      <c r="AF66" s="36"/>
      <c r="AG66" s="34"/>
      <c r="AH66" s="36"/>
      <c r="AI66" s="36"/>
      <c r="AJ66" s="33"/>
      <c r="AK66" s="17"/>
    </row>
    <row r="67" spans="3:37" ht="12.75">
      <c r="C67" s="8"/>
      <c r="D67" s="16"/>
      <c r="F67" s="17"/>
      <c r="G67" s="16"/>
      <c r="AE67" s="16"/>
      <c r="AG67" s="34"/>
      <c r="AH67" s="34"/>
      <c r="AI67" s="34"/>
      <c r="AJ67" s="33"/>
      <c r="AK67" s="17"/>
    </row>
    <row r="68" spans="3:6" ht="12.75">
      <c r="C68" s="8"/>
      <c r="D68" s="8"/>
      <c r="F68" s="2"/>
    </row>
    <row r="69" spans="3:6" ht="12.75">
      <c r="C69" s="8"/>
      <c r="D69" s="8"/>
      <c r="F69" s="2"/>
    </row>
    <row r="70" spans="3:6" ht="12.75">
      <c r="C70" s="8"/>
      <c r="D70" s="8"/>
      <c r="F70" s="2"/>
    </row>
    <row r="71" spans="3:6" ht="12.75">
      <c r="C71" s="8"/>
      <c r="D71" s="8"/>
      <c r="F71" s="2"/>
    </row>
    <row r="72" spans="3:6" ht="12.75">
      <c r="C72" s="8"/>
      <c r="D72" s="8"/>
      <c r="F72" s="2"/>
    </row>
    <row r="73" spans="3:6" ht="12.75">
      <c r="C73" s="8"/>
      <c r="D73" s="8"/>
      <c r="F73" s="2"/>
    </row>
    <row r="74" spans="3:6" ht="12.75">
      <c r="C74" s="8"/>
      <c r="D74" s="8"/>
      <c r="F74" s="2"/>
    </row>
    <row r="75" spans="3:6" ht="12.75">
      <c r="C75" s="8"/>
      <c r="D75" s="8"/>
      <c r="F75" s="2"/>
    </row>
    <row r="76" spans="3:6" ht="12.75">
      <c r="C76" s="8"/>
      <c r="D76" s="8"/>
      <c r="F76" s="2"/>
    </row>
  </sheetData>
  <sheetProtection/>
  <hyperlinks>
    <hyperlink ref="B45" r:id="rId1" display="Доронин Сергей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2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11" bestFit="1" customWidth="1"/>
    <col min="2" max="2" width="24.7109375" style="7" customWidth="1"/>
    <col min="3" max="3" width="4.421875" style="8" bestFit="1" customWidth="1"/>
    <col min="4" max="4" width="10.7109375" style="8" bestFit="1" customWidth="1"/>
    <col min="5" max="5" width="8.00390625" style="7" bestFit="1" customWidth="1"/>
    <col min="6" max="6" width="8.140625" style="2" customWidth="1"/>
    <col min="7" max="7" width="7.8515625" style="2" bestFit="1" customWidth="1"/>
    <col min="8" max="10" width="8.00390625" style="0" bestFit="1" customWidth="1"/>
    <col min="11" max="12" width="8.140625" style="2" bestFit="1" customWidth="1"/>
    <col min="13" max="14" width="8.00390625" style="0" bestFit="1" customWidth="1"/>
    <col min="15" max="15" width="8.00390625" style="2" bestFit="1" customWidth="1"/>
    <col min="16" max="16" width="8.00390625" style="0" bestFit="1" customWidth="1"/>
    <col min="17" max="20" width="7.7109375" style="0" bestFit="1" customWidth="1"/>
    <col min="21" max="21" width="8.140625" style="0" bestFit="1" customWidth="1"/>
    <col min="22" max="22" width="7.57421875" style="0" bestFit="1" customWidth="1"/>
    <col min="23" max="23" width="8.140625" style="0" bestFit="1" customWidth="1"/>
    <col min="24" max="26" width="7.8515625" style="0" bestFit="1" customWidth="1"/>
    <col min="27" max="29" width="10.57421875" style="0" bestFit="1" customWidth="1"/>
    <col min="30" max="30" width="7.8515625" style="0" bestFit="1" customWidth="1"/>
    <col min="31" max="31" width="2.57421875" style="0" customWidth="1"/>
    <col min="32" max="33" width="2.421875" style="0" customWidth="1"/>
    <col min="34" max="35" width="2.7109375" style="0" customWidth="1"/>
    <col min="36" max="36" width="6.7109375" style="0" customWidth="1"/>
    <col min="37" max="37" width="6.57421875" style="0" customWidth="1"/>
  </cols>
  <sheetData>
    <row r="1" ht="12.75">
      <c r="F1" s="25" t="s">
        <v>176</v>
      </c>
    </row>
    <row r="2" ht="12.75">
      <c r="A2" s="10"/>
    </row>
    <row r="3" spans="2:29" s="22" customFormat="1" ht="11.25">
      <c r="B3" s="22" t="s">
        <v>38</v>
      </c>
      <c r="E3" s="22" t="s">
        <v>37</v>
      </c>
      <c r="F3" s="22">
        <v>40</v>
      </c>
      <c r="G3" s="22">
        <v>40</v>
      </c>
      <c r="H3" s="22">
        <v>32</v>
      </c>
      <c r="I3" s="22">
        <v>32</v>
      </c>
      <c r="J3" s="22">
        <v>32</v>
      </c>
      <c r="K3" s="22">
        <v>32</v>
      </c>
      <c r="L3" s="22">
        <v>32</v>
      </c>
      <c r="M3" s="22">
        <v>32</v>
      </c>
      <c r="N3" s="22">
        <v>32</v>
      </c>
      <c r="O3" s="22">
        <v>32</v>
      </c>
      <c r="P3" s="22">
        <v>40</v>
      </c>
      <c r="Q3" s="22">
        <v>46</v>
      </c>
      <c r="R3" s="22">
        <v>46</v>
      </c>
      <c r="S3" s="22">
        <v>46</v>
      </c>
      <c r="T3" s="22">
        <v>46</v>
      </c>
      <c r="U3" s="22">
        <v>42</v>
      </c>
      <c r="V3" s="22">
        <v>42</v>
      </c>
      <c r="W3" s="22">
        <v>42</v>
      </c>
      <c r="X3" s="22">
        <v>35</v>
      </c>
      <c r="Y3" s="22">
        <v>35</v>
      </c>
      <c r="Z3" s="22">
        <v>35</v>
      </c>
      <c r="AA3" s="22">
        <v>55</v>
      </c>
      <c r="AB3" s="22">
        <v>55</v>
      </c>
      <c r="AC3" s="22">
        <v>55</v>
      </c>
    </row>
    <row r="4" spans="1:37" s="5" customFormat="1" ht="11.25">
      <c r="A4" s="4" t="s">
        <v>22</v>
      </c>
      <c r="B4" s="8" t="s">
        <v>30</v>
      </c>
      <c r="C4" s="15" t="s">
        <v>31</v>
      </c>
      <c r="D4" s="8" t="s">
        <v>32</v>
      </c>
      <c r="E4" s="5" t="s">
        <v>120</v>
      </c>
      <c r="F4" s="24" t="s">
        <v>121</v>
      </c>
      <c r="G4" s="24" t="s">
        <v>115</v>
      </c>
      <c r="H4" s="24" t="s">
        <v>123</v>
      </c>
      <c r="I4" s="24" t="s">
        <v>124</v>
      </c>
      <c r="J4" s="24" t="s">
        <v>125</v>
      </c>
      <c r="K4" s="24" t="s">
        <v>126</v>
      </c>
      <c r="L4" s="24" t="s">
        <v>69</v>
      </c>
      <c r="M4" s="24" t="s">
        <v>128</v>
      </c>
      <c r="N4" s="24" t="s">
        <v>129</v>
      </c>
      <c r="O4" s="24" t="s">
        <v>130</v>
      </c>
      <c r="P4" s="24" t="s">
        <v>132</v>
      </c>
      <c r="Q4" s="24" t="s">
        <v>139</v>
      </c>
      <c r="R4" s="24" t="s">
        <v>140</v>
      </c>
      <c r="S4" s="24" t="s">
        <v>142</v>
      </c>
      <c r="T4" s="24" t="s">
        <v>143</v>
      </c>
      <c r="U4" s="24" t="s">
        <v>145</v>
      </c>
      <c r="V4" s="24" t="s">
        <v>146</v>
      </c>
      <c r="W4" s="24" t="s">
        <v>147</v>
      </c>
      <c r="X4" s="24" t="s">
        <v>151</v>
      </c>
      <c r="Y4" s="24" t="s">
        <v>152</v>
      </c>
      <c r="Z4" s="24" t="s">
        <v>153</v>
      </c>
      <c r="AA4" s="24" t="s">
        <v>148</v>
      </c>
      <c r="AB4" s="24" t="s">
        <v>149</v>
      </c>
      <c r="AC4" s="24" t="s">
        <v>150</v>
      </c>
      <c r="AD4" s="24"/>
      <c r="AE4" s="6"/>
      <c r="AF4" s="6"/>
      <c r="AG4" s="6"/>
      <c r="AH4" s="6"/>
      <c r="AI4" s="6"/>
      <c r="AJ4" s="6"/>
      <c r="AK4" s="6"/>
    </row>
    <row r="5" spans="1:69" ht="15">
      <c r="A5" s="13">
        <v>1</v>
      </c>
      <c r="B5" s="14" t="s">
        <v>21</v>
      </c>
      <c r="C5" s="8">
        <v>1982</v>
      </c>
      <c r="D5" s="21">
        <f>E5+LARGE(F5:AC5,1)+LARGE(F5:AC5,2)+LARGE(F5:AC5,3)+LARGE(F5:AC5,4)+LARGE(F5:AC5,5)</f>
        <v>244.42</v>
      </c>
      <c r="E5" s="31">
        <v>40.269999999999996</v>
      </c>
      <c r="F5" s="31">
        <v>35.13</v>
      </c>
      <c r="G5" s="23">
        <v>34.02</v>
      </c>
      <c r="H5" s="23" t="s">
        <v>85</v>
      </c>
      <c r="I5" s="23" t="s">
        <v>85</v>
      </c>
      <c r="J5" s="23" t="s">
        <v>85</v>
      </c>
      <c r="K5" s="23" t="s">
        <v>85</v>
      </c>
      <c r="L5" s="23" t="s">
        <v>85</v>
      </c>
      <c r="M5" s="23" t="s">
        <v>85</v>
      </c>
      <c r="N5" s="23" t="s">
        <v>85</v>
      </c>
      <c r="O5" s="23" t="s">
        <v>85</v>
      </c>
      <c r="P5" s="23">
        <v>34.62</v>
      </c>
      <c r="Q5" s="31">
        <v>40.85</v>
      </c>
      <c r="R5" s="31">
        <v>39.87</v>
      </c>
      <c r="S5" s="31">
        <v>43.43</v>
      </c>
      <c r="T5" s="31">
        <v>44.87</v>
      </c>
      <c r="U5" s="23" t="s">
        <v>85</v>
      </c>
      <c r="V5" s="23" t="s">
        <v>85</v>
      </c>
      <c r="W5" s="23" t="s">
        <v>85</v>
      </c>
      <c r="X5" s="23" t="s">
        <v>85</v>
      </c>
      <c r="Y5" s="23" t="s">
        <v>85</v>
      </c>
      <c r="Z5" s="23" t="s">
        <v>85</v>
      </c>
      <c r="AA5" s="23" t="s">
        <v>85</v>
      </c>
      <c r="AB5" s="23" t="s">
        <v>85</v>
      </c>
      <c r="AC5" s="23" t="s">
        <v>85</v>
      </c>
      <c r="AD5" s="23"/>
      <c r="AE5" s="23"/>
      <c r="AF5" s="18"/>
      <c r="AG5" s="23"/>
      <c r="AH5" s="18"/>
      <c r="AI5" s="18"/>
      <c r="AO5" s="16"/>
      <c r="AP5" s="16"/>
      <c r="AQ5" s="12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1:69" ht="15">
      <c r="A6" s="13">
        <v>2</v>
      </c>
      <c r="B6" s="14" t="s">
        <v>27</v>
      </c>
      <c r="C6" s="8">
        <v>1976</v>
      </c>
      <c r="D6" s="21">
        <f>E6+LARGE(F6:AC6,1)+LARGE(F6:AC6,2)+LARGE(F6:AC6,3)+LARGE(F6:AC6,4)+LARGE(F6:AC6,5)</f>
        <v>241.38714285714286</v>
      </c>
      <c r="E6" s="31">
        <v>40.14714285714286</v>
      </c>
      <c r="F6" s="23">
        <v>36.74</v>
      </c>
      <c r="G6" s="31">
        <v>38.12</v>
      </c>
      <c r="H6" s="23" t="s">
        <v>85</v>
      </c>
      <c r="I6" s="23" t="s">
        <v>85</v>
      </c>
      <c r="J6" s="23" t="s">
        <v>85</v>
      </c>
      <c r="K6" s="23" t="s">
        <v>85</v>
      </c>
      <c r="L6" s="23" t="s">
        <v>85</v>
      </c>
      <c r="M6" s="23" t="s">
        <v>85</v>
      </c>
      <c r="N6" s="23" t="s">
        <v>85</v>
      </c>
      <c r="O6" s="23" t="s">
        <v>85</v>
      </c>
      <c r="P6" s="23">
        <v>37.27</v>
      </c>
      <c r="Q6" s="31">
        <v>44.22</v>
      </c>
      <c r="R6" s="37">
        <v>39.28</v>
      </c>
      <c r="S6" s="31">
        <v>42.35</v>
      </c>
      <c r="T6" s="31" t="s">
        <v>144</v>
      </c>
      <c r="U6" s="23" t="s">
        <v>85</v>
      </c>
      <c r="V6" s="23" t="s">
        <v>85</v>
      </c>
      <c r="W6" s="23" t="s">
        <v>85</v>
      </c>
      <c r="X6" s="23" t="s">
        <v>85</v>
      </c>
      <c r="Y6" s="23" t="s">
        <v>85</v>
      </c>
      <c r="Z6" s="23" t="s">
        <v>85</v>
      </c>
      <c r="AA6" s="23" t="s">
        <v>85</v>
      </c>
      <c r="AB6" s="23" t="s">
        <v>85</v>
      </c>
      <c r="AC6" s="23" t="s">
        <v>85</v>
      </c>
      <c r="AD6" s="23"/>
      <c r="AE6" s="18"/>
      <c r="AF6" s="18"/>
      <c r="AG6" s="18"/>
      <c r="AH6" s="18"/>
      <c r="AI6" s="18"/>
      <c r="AO6" s="16"/>
      <c r="AP6" s="16"/>
      <c r="AQ6" s="12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1:69" ht="15.75" thickBot="1">
      <c r="A7" s="38">
        <v>3</v>
      </c>
      <c r="B7" s="39" t="s">
        <v>0</v>
      </c>
      <c r="C7" s="40">
        <v>1982</v>
      </c>
      <c r="D7" s="41">
        <f>E7+LARGE(F7:AC7,1)+LARGE(F7:AC7,2)+LARGE(F7:AC7,3)+LARGE(F7:AC7,4)+LARGE(F7:AC7,5)</f>
        <v>234.46571428571426</v>
      </c>
      <c r="E7" s="31">
        <v>41.11571428571428</v>
      </c>
      <c r="F7" s="23">
        <v>32.86</v>
      </c>
      <c r="G7" s="31">
        <v>36.38</v>
      </c>
      <c r="H7" s="23" t="s">
        <v>85</v>
      </c>
      <c r="I7" s="23" t="s">
        <v>85</v>
      </c>
      <c r="J7" s="23" t="s">
        <v>85</v>
      </c>
      <c r="K7" s="23">
        <v>30.65</v>
      </c>
      <c r="L7" s="23">
        <v>32</v>
      </c>
      <c r="M7" s="23" t="s">
        <v>85</v>
      </c>
      <c r="N7" s="23" t="s">
        <v>85</v>
      </c>
      <c r="O7" s="23" t="s">
        <v>85</v>
      </c>
      <c r="P7" s="23">
        <v>34.36</v>
      </c>
      <c r="Q7" s="31">
        <v>37.94</v>
      </c>
      <c r="R7" s="31">
        <v>36.82</v>
      </c>
      <c r="S7" s="31">
        <v>39.82</v>
      </c>
      <c r="T7" s="31">
        <v>42.39</v>
      </c>
      <c r="U7" s="23" t="s">
        <v>85</v>
      </c>
      <c r="V7" s="23" t="s">
        <v>85</v>
      </c>
      <c r="W7" s="23" t="s">
        <v>85</v>
      </c>
      <c r="X7" s="23" t="s">
        <v>85</v>
      </c>
      <c r="Y7" s="23" t="s">
        <v>85</v>
      </c>
      <c r="Z7" s="23" t="s">
        <v>85</v>
      </c>
      <c r="AA7" s="23" t="s">
        <v>85</v>
      </c>
      <c r="AB7" s="23" t="s">
        <v>85</v>
      </c>
      <c r="AC7" s="23" t="s">
        <v>85</v>
      </c>
      <c r="AD7" s="23"/>
      <c r="AE7" s="23"/>
      <c r="AF7" s="18"/>
      <c r="AG7" s="23"/>
      <c r="AH7" s="18"/>
      <c r="AI7" s="18"/>
      <c r="AO7" s="16"/>
      <c r="AP7" s="16"/>
      <c r="AQ7" s="12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ht="15">
      <c r="A8" s="13">
        <v>4</v>
      </c>
      <c r="B8" s="14" t="s">
        <v>39</v>
      </c>
      <c r="C8" s="8">
        <v>1989</v>
      </c>
      <c r="D8" s="21">
        <f>E8+LARGE(F8:AC8,1)+LARGE(F8:AC8,2)+LARGE(F8:AC8,3)+LARGE(F8:AC8,4)+LARGE(F8:AC8,5)</f>
        <v>227.6257142857143</v>
      </c>
      <c r="E8" s="31">
        <v>38.10571428571428</v>
      </c>
      <c r="F8" s="23" t="s">
        <v>85</v>
      </c>
      <c r="G8" s="23" t="s">
        <v>85</v>
      </c>
      <c r="H8" s="23" t="s">
        <v>85</v>
      </c>
      <c r="I8" s="23" t="s">
        <v>85</v>
      </c>
      <c r="J8" s="23" t="s">
        <v>85</v>
      </c>
      <c r="K8" s="23">
        <v>29.78</v>
      </c>
      <c r="L8" s="31">
        <v>30.83</v>
      </c>
      <c r="M8" s="23" t="s">
        <v>85</v>
      </c>
      <c r="N8" s="23" t="s">
        <v>85</v>
      </c>
      <c r="O8" s="23" t="s">
        <v>85</v>
      </c>
      <c r="P8" s="31">
        <v>35.53</v>
      </c>
      <c r="Q8" s="31">
        <v>38.8</v>
      </c>
      <c r="R8" s="23" t="s">
        <v>85</v>
      </c>
      <c r="S8" s="31">
        <v>41.84</v>
      </c>
      <c r="T8" s="31">
        <v>42.52</v>
      </c>
      <c r="U8" s="23" t="s">
        <v>85</v>
      </c>
      <c r="V8" s="23" t="s">
        <v>85</v>
      </c>
      <c r="W8" s="23" t="s">
        <v>85</v>
      </c>
      <c r="X8" s="23" t="s">
        <v>85</v>
      </c>
      <c r="Y8" s="23" t="s">
        <v>85</v>
      </c>
      <c r="Z8" s="23" t="s">
        <v>85</v>
      </c>
      <c r="AA8" s="23" t="s">
        <v>85</v>
      </c>
      <c r="AB8" s="23" t="s">
        <v>85</v>
      </c>
      <c r="AC8" s="23" t="s">
        <v>85</v>
      </c>
      <c r="AD8" s="23"/>
      <c r="AE8" s="23"/>
      <c r="AF8" s="18"/>
      <c r="AG8" s="18"/>
      <c r="AH8" s="18"/>
      <c r="AI8" s="23"/>
      <c r="AO8" s="16"/>
      <c r="AP8" s="16"/>
      <c r="AQ8" s="12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1:69" ht="15">
      <c r="A9" s="13">
        <v>5</v>
      </c>
      <c r="B9" s="14" t="s">
        <v>23</v>
      </c>
      <c r="C9" s="8">
        <v>1983</v>
      </c>
      <c r="D9" s="21">
        <f>E9+LARGE(F9:AC9,1)+LARGE(F9:AC9,2)+LARGE(F9:AC9,3)+LARGE(F9:AC9,4)</f>
        <v>224.16714285714284</v>
      </c>
      <c r="E9" s="31">
        <v>45.64714285714285</v>
      </c>
      <c r="F9" s="23" t="s">
        <v>85</v>
      </c>
      <c r="G9" s="23" t="s">
        <v>85</v>
      </c>
      <c r="H9" s="23" t="s">
        <v>85</v>
      </c>
      <c r="I9" s="23" t="s">
        <v>85</v>
      </c>
      <c r="J9" s="23" t="s">
        <v>85</v>
      </c>
      <c r="K9" s="23" t="s">
        <v>85</v>
      </c>
      <c r="L9" s="23" t="s">
        <v>85</v>
      </c>
      <c r="M9" s="23" t="s">
        <v>85</v>
      </c>
      <c r="N9" s="23" t="s">
        <v>85</v>
      </c>
      <c r="O9" s="23" t="s">
        <v>85</v>
      </c>
      <c r="P9" s="31">
        <v>40</v>
      </c>
      <c r="Q9" s="31">
        <v>46</v>
      </c>
      <c r="R9" s="31">
        <v>44.51</v>
      </c>
      <c r="S9" s="23" t="s">
        <v>85</v>
      </c>
      <c r="T9" s="23" t="s">
        <v>85</v>
      </c>
      <c r="U9" s="23" t="s">
        <v>85</v>
      </c>
      <c r="V9" s="23" t="s">
        <v>85</v>
      </c>
      <c r="W9" s="23" t="s">
        <v>85</v>
      </c>
      <c r="X9" s="23" t="s">
        <v>85</v>
      </c>
      <c r="Y9" s="23" t="s">
        <v>85</v>
      </c>
      <c r="Z9" s="23" t="s">
        <v>85</v>
      </c>
      <c r="AA9" s="23" t="s">
        <v>85</v>
      </c>
      <c r="AB9" s="31">
        <v>48.01</v>
      </c>
      <c r="AC9" s="23" t="s">
        <v>85</v>
      </c>
      <c r="AD9" s="23"/>
      <c r="AE9" s="23"/>
      <c r="AF9" s="18"/>
      <c r="AG9" s="18"/>
      <c r="AH9" s="18"/>
      <c r="AI9" s="23"/>
      <c r="AO9" s="16"/>
      <c r="AP9" s="16"/>
      <c r="AQ9" s="12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</row>
    <row r="10" spans="1:69" ht="15">
      <c r="A10" s="13">
        <v>6</v>
      </c>
      <c r="B10" s="14" t="s">
        <v>86</v>
      </c>
      <c r="C10" s="8">
        <v>1992</v>
      </c>
      <c r="D10" s="21">
        <f>E10+LARGE(F10:AC10,1)+LARGE(F10:AC10,2)+LARGE(F10:AC10,3)+LARGE(F10:AC10,4)+LARGE(F10:AC10,5)</f>
        <v>197.13285714285715</v>
      </c>
      <c r="E10" s="31">
        <v>9.422857142857143</v>
      </c>
      <c r="F10" s="23" t="s">
        <v>85</v>
      </c>
      <c r="G10" s="23" t="s">
        <v>85</v>
      </c>
      <c r="H10" s="23" t="s">
        <v>85</v>
      </c>
      <c r="I10" s="23" t="s">
        <v>85</v>
      </c>
      <c r="J10" s="23" t="s">
        <v>85</v>
      </c>
      <c r="K10" s="23" t="s">
        <v>85</v>
      </c>
      <c r="L10" s="23" t="s">
        <v>85</v>
      </c>
      <c r="M10" s="23" t="s">
        <v>85</v>
      </c>
      <c r="N10" s="23" t="s">
        <v>85</v>
      </c>
      <c r="O10" s="23" t="s">
        <v>85</v>
      </c>
      <c r="P10" s="23" t="s">
        <v>85</v>
      </c>
      <c r="Q10" s="23" t="s">
        <v>85</v>
      </c>
      <c r="R10" s="23" t="s">
        <v>85</v>
      </c>
      <c r="S10" s="23" t="s">
        <v>85</v>
      </c>
      <c r="T10" s="23" t="s">
        <v>85</v>
      </c>
      <c r="U10" s="31">
        <v>40.29</v>
      </c>
      <c r="V10" s="31">
        <v>39.15</v>
      </c>
      <c r="W10" s="31">
        <v>38.27</v>
      </c>
      <c r="X10" s="23">
        <v>34.98</v>
      </c>
      <c r="Y10" s="31">
        <v>35</v>
      </c>
      <c r="Z10" s="31">
        <v>35</v>
      </c>
      <c r="AA10" s="23" t="s">
        <v>85</v>
      </c>
      <c r="AB10" s="23" t="s">
        <v>85</v>
      </c>
      <c r="AC10" s="23" t="s">
        <v>85</v>
      </c>
      <c r="AD10" s="23"/>
      <c r="AE10" s="23"/>
      <c r="AF10" s="23"/>
      <c r="AG10" s="18"/>
      <c r="AH10" s="18"/>
      <c r="AI10" s="23"/>
      <c r="AO10" s="16"/>
      <c r="AP10" s="16"/>
      <c r="AQ10" s="12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69" ht="15">
      <c r="A11" s="13">
        <v>7</v>
      </c>
      <c r="B11" s="14" t="s">
        <v>45</v>
      </c>
      <c r="C11" s="8">
        <v>1991</v>
      </c>
      <c r="D11" s="21">
        <f>E11+U11+V11+X11+Y11+Z11</f>
        <v>196.0857142857143</v>
      </c>
      <c r="E11" s="31">
        <v>23.885714285714283</v>
      </c>
      <c r="F11" s="23" t="s">
        <v>85</v>
      </c>
      <c r="G11" s="23" t="s">
        <v>85</v>
      </c>
      <c r="H11" s="23" t="s">
        <v>85</v>
      </c>
      <c r="I11" s="23" t="s">
        <v>85</v>
      </c>
      <c r="J11" s="23" t="s">
        <v>85</v>
      </c>
      <c r="K11" s="23" t="s">
        <v>85</v>
      </c>
      <c r="L11" s="23" t="s">
        <v>85</v>
      </c>
      <c r="M11" s="23" t="s">
        <v>85</v>
      </c>
      <c r="N11" s="23" t="s">
        <v>85</v>
      </c>
      <c r="O11" s="23" t="s">
        <v>85</v>
      </c>
      <c r="P11" s="23" t="s">
        <v>85</v>
      </c>
      <c r="Q11" s="23" t="s">
        <v>85</v>
      </c>
      <c r="R11" s="23" t="s">
        <v>85</v>
      </c>
      <c r="S11" s="23" t="s">
        <v>85</v>
      </c>
      <c r="T11" s="23" t="s">
        <v>85</v>
      </c>
      <c r="U11" s="31">
        <v>38.72</v>
      </c>
      <c r="V11" s="31">
        <v>34.54</v>
      </c>
      <c r="W11" s="23" t="s">
        <v>85</v>
      </c>
      <c r="X11" s="31">
        <v>32.73</v>
      </c>
      <c r="Y11" s="31">
        <v>33.43</v>
      </c>
      <c r="Z11" s="31">
        <v>32.78</v>
      </c>
      <c r="AA11" s="23" t="s">
        <v>85</v>
      </c>
      <c r="AB11" s="23" t="s">
        <v>85</v>
      </c>
      <c r="AC11" s="23" t="s">
        <v>85</v>
      </c>
      <c r="AD11" s="23"/>
      <c r="AE11" s="23"/>
      <c r="AF11" s="23"/>
      <c r="AG11" s="18"/>
      <c r="AH11" s="23"/>
      <c r="AI11" s="23"/>
      <c r="AO11" s="16"/>
      <c r="AP11" s="16"/>
      <c r="AQ11" s="12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69" ht="15">
      <c r="A12" s="13">
        <v>8</v>
      </c>
      <c r="B12" s="14" t="s">
        <v>90</v>
      </c>
      <c r="C12" s="8">
        <v>1992</v>
      </c>
      <c r="D12" s="21">
        <f>E12+U12+V12+X12+Y12+Z12</f>
        <v>165.86</v>
      </c>
      <c r="E12" s="31">
        <v>5.24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  <c r="O12" s="23" t="s">
        <v>85</v>
      </c>
      <c r="P12" s="23" t="s">
        <v>85</v>
      </c>
      <c r="Q12" s="23" t="s">
        <v>85</v>
      </c>
      <c r="R12" s="23" t="s">
        <v>85</v>
      </c>
      <c r="S12" s="23" t="s">
        <v>85</v>
      </c>
      <c r="T12" s="23" t="s">
        <v>85</v>
      </c>
      <c r="U12" s="31">
        <v>36.13</v>
      </c>
      <c r="V12" s="31">
        <v>31.27</v>
      </c>
      <c r="W12" s="23" t="s">
        <v>85</v>
      </c>
      <c r="X12" s="31">
        <v>34.07</v>
      </c>
      <c r="Y12" s="31">
        <v>26.53</v>
      </c>
      <c r="Z12" s="31">
        <v>32.62</v>
      </c>
      <c r="AA12" s="23" t="s">
        <v>85</v>
      </c>
      <c r="AB12" s="23" t="s">
        <v>85</v>
      </c>
      <c r="AC12" s="23" t="s">
        <v>85</v>
      </c>
      <c r="AD12" s="23"/>
      <c r="AE12" s="23"/>
      <c r="AF12" s="18"/>
      <c r="AG12" s="18"/>
      <c r="AH12" s="18"/>
      <c r="AI12" s="18"/>
      <c r="AO12" s="16"/>
      <c r="AP12" s="16"/>
      <c r="AQ12" s="12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69" ht="15">
      <c r="A13" s="13">
        <v>9</v>
      </c>
      <c r="B13" s="14" t="s">
        <v>20</v>
      </c>
      <c r="C13" s="8">
        <v>1977</v>
      </c>
      <c r="D13" s="21">
        <f>E13+LARGE(F13:AC13,1)+LARGE(F13:AC13,2)+LARGE(F13:AC13,3)+LARGE(F13:AC13,4)</f>
        <v>154.98714285714283</v>
      </c>
      <c r="E13" s="31">
        <v>30.63714285714286</v>
      </c>
      <c r="F13" s="23" t="s">
        <v>85</v>
      </c>
      <c r="G13" s="23" t="s">
        <v>85</v>
      </c>
      <c r="H13" s="23" t="s">
        <v>85</v>
      </c>
      <c r="I13" s="23" t="s">
        <v>85</v>
      </c>
      <c r="J13" s="23" t="s">
        <v>85</v>
      </c>
      <c r="K13" s="31">
        <v>29.82</v>
      </c>
      <c r="L13" s="31">
        <v>29.11</v>
      </c>
      <c r="M13" s="23" t="s">
        <v>85</v>
      </c>
      <c r="N13" s="23" t="s">
        <v>85</v>
      </c>
      <c r="O13" s="23" t="s">
        <v>85</v>
      </c>
      <c r="P13" s="31">
        <v>32.52</v>
      </c>
      <c r="Q13" s="23" t="s">
        <v>85</v>
      </c>
      <c r="R13" s="23" t="s">
        <v>85</v>
      </c>
      <c r="S13" s="31">
        <v>32.9</v>
      </c>
      <c r="T13" s="23" t="s">
        <v>85</v>
      </c>
      <c r="U13" s="23" t="s">
        <v>85</v>
      </c>
      <c r="V13" s="23" t="s">
        <v>85</v>
      </c>
      <c r="W13" s="23" t="s">
        <v>85</v>
      </c>
      <c r="X13" s="23" t="s">
        <v>85</v>
      </c>
      <c r="Y13" s="23" t="s">
        <v>85</v>
      </c>
      <c r="Z13" s="23" t="s">
        <v>85</v>
      </c>
      <c r="AA13" s="23" t="s">
        <v>85</v>
      </c>
      <c r="AB13" s="23" t="s">
        <v>85</v>
      </c>
      <c r="AC13" s="23" t="s">
        <v>85</v>
      </c>
      <c r="AD13" s="23"/>
      <c r="AE13" s="23"/>
      <c r="AF13" s="23"/>
      <c r="AG13" s="23"/>
      <c r="AH13" s="23"/>
      <c r="AI13" s="23"/>
      <c r="AO13" s="16"/>
      <c r="AP13" s="16"/>
      <c r="AQ13" s="12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1:69" ht="15">
      <c r="A14" s="13">
        <v>10</v>
      </c>
      <c r="B14" s="14" t="s">
        <v>11</v>
      </c>
      <c r="C14" s="8">
        <v>1990</v>
      </c>
      <c r="D14" s="21">
        <f>E14+LARGE(F14:AC14,1)+LARGE(F14:AC14,2)+LARGE(F14:AC14,3)+LARGE(F14:AC14,4)</f>
        <v>151.90714285714284</v>
      </c>
      <c r="E14" s="31">
        <v>35.347142857142856</v>
      </c>
      <c r="F14" s="23" t="s">
        <v>85</v>
      </c>
      <c r="G14" s="23" t="s">
        <v>85</v>
      </c>
      <c r="H14" s="31">
        <v>27.61</v>
      </c>
      <c r="I14" s="23" t="s">
        <v>85</v>
      </c>
      <c r="J14" s="31">
        <v>28.66</v>
      </c>
      <c r="K14" s="31">
        <v>28.12</v>
      </c>
      <c r="L14" s="23" t="s">
        <v>85</v>
      </c>
      <c r="M14" s="23" t="s">
        <v>85</v>
      </c>
      <c r="N14" s="23" t="s">
        <v>85</v>
      </c>
      <c r="O14" s="23" t="s">
        <v>85</v>
      </c>
      <c r="P14" s="31">
        <v>32.17</v>
      </c>
      <c r="Q14" s="23" t="s">
        <v>85</v>
      </c>
      <c r="R14" s="23" t="s">
        <v>85</v>
      </c>
      <c r="S14" s="23" t="s">
        <v>85</v>
      </c>
      <c r="T14" s="23" t="s">
        <v>85</v>
      </c>
      <c r="U14" s="23" t="s">
        <v>85</v>
      </c>
      <c r="V14" s="23" t="s">
        <v>85</v>
      </c>
      <c r="W14" s="23" t="s">
        <v>85</v>
      </c>
      <c r="X14" s="23" t="s">
        <v>85</v>
      </c>
      <c r="Y14" s="23" t="s">
        <v>85</v>
      </c>
      <c r="Z14" s="23" t="s">
        <v>85</v>
      </c>
      <c r="AA14" s="23" t="s">
        <v>85</v>
      </c>
      <c r="AB14" s="23" t="s">
        <v>85</v>
      </c>
      <c r="AC14" s="23" t="s">
        <v>85</v>
      </c>
      <c r="AD14" s="23"/>
      <c r="AE14" s="23"/>
      <c r="AF14" s="23"/>
      <c r="AG14" s="23"/>
      <c r="AH14" s="23"/>
      <c r="AI14" s="23"/>
      <c r="AO14" s="16"/>
      <c r="AP14" s="16"/>
      <c r="AQ14" s="12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69" ht="15">
      <c r="A15" s="13">
        <v>11</v>
      </c>
      <c r="B15" s="14" t="s">
        <v>10</v>
      </c>
      <c r="C15" s="8">
        <v>1989</v>
      </c>
      <c r="D15" s="21">
        <f>E15+LARGE(F15:AC15,1)+LARGE(F15:AC15,2)+LARGE(F15:AC15,3)+LARGE(F15:AC15,4)+LARGE(F15:AC15,5)</f>
        <v>144.76285714285714</v>
      </c>
      <c r="E15" s="31">
        <v>21.622857142857146</v>
      </c>
      <c r="F15" s="23" t="s">
        <v>85</v>
      </c>
      <c r="G15" s="23" t="s">
        <v>85</v>
      </c>
      <c r="H15" s="23" t="s">
        <v>85</v>
      </c>
      <c r="I15" s="23" t="s">
        <v>85</v>
      </c>
      <c r="J15" s="23" t="s">
        <v>85</v>
      </c>
      <c r="K15" s="31">
        <v>24.75</v>
      </c>
      <c r="L15" s="31">
        <v>22.83</v>
      </c>
      <c r="M15" s="31">
        <v>27.3</v>
      </c>
      <c r="N15" s="31">
        <v>20.31</v>
      </c>
      <c r="O15" s="23" t="s">
        <v>85</v>
      </c>
      <c r="P15" s="31">
        <v>27.95</v>
      </c>
      <c r="Q15" s="23" t="s">
        <v>85</v>
      </c>
      <c r="R15" s="23" t="s">
        <v>85</v>
      </c>
      <c r="S15" s="23" t="s">
        <v>85</v>
      </c>
      <c r="T15" s="23" t="s">
        <v>85</v>
      </c>
      <c r="U15" s="23" t="s">
        <v>85</v>
      </c>
      <c r="V15" s="23" t="s">
        <v>85</v>
      </c>
      <c r="W15" s="23" t="s">
        <v>85</v>
      </c>
      <c r="X15" s="23" t="s">
        <v>85</v>
      </c>
      <c r="Y15" s="23" t="s">
        <v>85</v>
      </c>
      <c r="Z15" s="23" t="s">
        <v>85</v>
      </c>
      <c r="AA15" s="23" t="s">
        <v>85</v>
      </c>
      <c r="AB15" s="23" t="s">
        <v>85</v>
      </c>
      <c r="AC15" s="23" t="s">
        <v>85</v>
      </c>
      <c r="AD15" s="23"/>
      <c r="AE15" s="23"/>
      <c r="AF15" s="23"/>
      <c r="AG15" s="23"/>
      <c r="AH15" s="23"/>
      <c r="AI15" s="23"/>
      <c r="AO15" s="16"/>
      <c r="AP15" s="16"/>
      <c r="AQ15" s="12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69" ht="15">
      <c r="A16" s="13">
        <v>12</v>
      </c>
      <c r="B16" s="14" t="s">
        <v>60</v>
      </c>
      <c r="C16" s="8">
        <v>1989</v>
      </c>
      <c r="D16" s="21">
        <f>E16+LARGE(F16:AC16,1)+LARGE(F16:AC16,2)+LARGE(F16:AC16,3)+LARGE(F16:AC16,4)</f>
        <v>143.15714285714284</v>
      </c>
      <c r="E16" s="31">
        <v>16.397142857142857</v>
      </c>
      <c r="F16" s="31">
        <v>26.2</v>
      </c>
      <c r="G16" s="32">
        <v>35.44</v>
      </c>
      <c r="H16" s="23" t="s">
        <v>85</v>
      </c>
      <c r="I16" s="23" t="s">
        <v>85</v>
      </c>
      <c r="J16" s="23" t="s">
        <v>85</v>
      </c>
      <c r="K16" s="23" t="s">
        <v>85</v>
      </c>
      <c r="L16" s="23" t="s">
        <v>85</v>
      </c>
      <c r="M16" s="23" t="s">
        <v>85</v>
      </c>
      <c r="N16" s="23" t="s">
        <v>85</v>
      </c>
      <c r="O16" s="23" t="s">
        <v>85</v>
      </c>
      <c r="P16" s="31">
        <v>30.4</v>
      </c>
      <c r="Q16" s="31">
        <v>34.72</v>
      </c>
      <c r="R16" s="23" t="s">
        <v>85</v>
      </c>
      <c r="S16" s="23" t="s">
        <v>85</v>
      </c>
      <c r="T16" s="23" t="s">
        <v>85</v>
      </c>
      <c r="U16" s="23" t="s">
        <v>85</v>
      </c>
      <c r="V16" s="23" t="s">
        <v>85</v>
      </c>
      <c r="W16" s="23" t="s">
        <v>85</v>
      </c>
      <c r="X16" s="23" t="s">
        <v>85</v>
      </c>
      <c r="Y16" s="23" t="s">
        <v>85</v>
      </c>
      <c r="Z16" s="23" t="s">
        <v>85</v>
      </c>
      <c r="AA16" s="23" t="s">
        <v>85</v>
      </c>
      <c r="AB16" s="23" t="s">
        <v>85</v>
      </c>
      <c r="AC16" s="23" t="s">
        <v>85</v>
      </c>
      <c r="AD16" s="23"/>
      <c r="AE16" s="23"/>
      <c r="AF16" s="23"/>
      <c r="AG16" s="23"/>
      <c r="AH16" s="23"/>
      <c r="AI16" s="18"/>
      <c r="AO16" s="16"/>
      <c r="AP16" s="16"/>
      <c r="AQ16" s="12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ht="15">
      <c r="A17" s="13">
        <v>13</v>
      </c>
      <c r="B17" s="14" t="s">
        <v>24</v>
      </c>
      <c r="C17" s="8">
        <v>1982</v>
      </c>
      <c r="D17" s="21">
        <f>E17+LARGE(F17:AC17,1)+LARGE(F17:AC17,2)+LARGE(F17:AC17,3)</f>
        <v>133.72142857142856</v>
      </c>
      <c r="E17" s="31">
        <v>22.611428571428572</v>
      </c>
      <c r="F17" s="23" t="s">
        <v>85</v>
      </c>
      <c r="G17" s="23" t="s">
        <v>85</v>
      </c>
      <c r="H17" s="23" t="s">
        <v>85</v>
      </c>
      <c r="I17" s="23" t="s">
        <v>85</v>
      </c>
      <c r="J17" s="23" t="s">
        <v>85</v>
      </c>
      <c r="K17" s="23" t="s">
        <v>85</v>
      </c>
      <c r="L17" s="23" t="s">
        <v>85</v>
      </c>
      <c r="M17" s="23" t="s">
        <v>85</v>
      </c>
      <c r="N17" s="23" t="s">
        <v>85</v>
      </c>
      <c r="O17" s="23" t="s">
        <v>85</v>
      </c>
      <c r="P17" s="31">
        <v>37.83</v>
      </c>
      <c r="Q17" s="31">
        <v>37.4</v>
      </c>
      <c r="R17" s="31">
        <v>35.88</v>
      </c>
      <c r="S17" s="23" t="s">
        <v>85</v>
      </c>
      <c r="T17" s="23" t="s">
        <v>85</v>
      </c>
      <c r="U17" s="23" t="s">
        <v>85</v>
      </c>
      <c r="V17" s="23" t="s">
        <v>85</v>
      </c>
      <c r="W17" s="23" t="s">
        <v>85</v>
      </c>
      <c r="X17" s="23" t="s">
        <v>85</v>
      </c>
      <c r="Y17" s="23" t="s">
        <v>85</v>
      </c>
      <c r="Z17" s="23" t="s">
        <v>85</v>
      </c>
      <c r="AA17" s="23" t="s">
        <v>85</v>
      </c>
      <c r="AB17" s="23" t="s">
        <v>85</v>
      </c>
      <c r="AC17" s="23" t="s">
        <v>85</v>
      </c>
      <c r="AD17" s="23"/>
      <c r="AE17" s="23"/>
      <c r="AF17" s="23"/>
      <c r="AG17" s="23"/>
      <c r="AH17" s="23"/>
      <c r="AI17" s="23"/>
      <c r="AO17" s="16"/>
      <c r="AP17" s="16"/>
      <c r="AQ17" s="12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ht="15">
      <c r="A18" s="13">
        <v>14</v>
      </c>
      <c r="B18" s="14" t="s">
        <v>88</v>
      </c>
      <c r="C18" s="8">
        <v>1991</v>
      </c>
      <c r="D18" s="21">
        <f>E18+G18+X18+Y18+Z18</f>
        <v>130.47285714285712</v>
      </c>
      <c r="E18" s="31">
        <v>17.482857142857146</v>
      </c>
      <c r="F18" s="23" t="s">
        <v>85</v>
      </c>
      <c r="G18" s="31">
        <v>32.05</v>
      </c>
      <c r="H18" s="23" t="s">
        <v>85</v>
      </c>
      <c r="I18" s="23" t="s">
        <v>85</v>
      </c>
      <c r="J18" s="23" t="s">
        <v>85</v>
      </c>
      <c r="K18" s="23" t="s">
        <v>85</v>
      </c>
      <c r="L18" s="23" t="s">
        <v>85</v>
      </c>
      <c r="M18" s="23" t="s">
        <v>85</v>
      </c>
      <c r="N18" s="23" t="s">
        <v>85</v>
      </c>
      <c r="O18" s="23" t="s">
        <v>85</v>
      </c>
      <c r="P18" s="23" t="s">
        <v>85</v>
      </c>
      <c r="Q18" s="23" t="s">
        <v>85</v>
      </c>
      <c r="R18" s="23" t="s">
        <v>85</v>
      </c>
      <c r="S18" s="23" t="s">
        <v>85</v>
      </c>
      <c r="T18" s="23" t="s">
        <v>85</v>
      </c>
      <c r="U18" s="23" t="s">
        <v>85</v>
      </c>
      <c r="V18" s="23" t="s">
        <v>85</v>
      </c>
      <c r="W18" s="23" t="s">
        <v>85</v>
      </c>
      <c r="X18" s="31">
        <v>27.21</v>
      </c>
      <c r="Y18" s="31">
        <v>24.92</v>
      </c>
      <c r="Z18" s="31">
        <v>28.81</v>
      </c>
      <c r="AA18" s="23" t="s">
        <v>85</v>
      </c>
      <c r="AB18" s="23" t="s">
        <v>85</v>
      </c>
      <c r="AC18" s="23" t="s">
        <v>85</v>
      </c>
      <c r="AD18" s="23"/>
      <c r="AE18" s="23"/>
      <c r="AF18" s="23"/>
      <c r="AG18" s="23"/>
      <c r="AH18" s="23"/>
      <c r="AI18" s="23"/>
      <c r="AO18" s="16"/>
      <c r="AP18" s="16"/>
      <c r="AQ18" s="12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ht="15">
      <c r="A19" s="13">
        <v>15</v>
      </c>
      <c r="B19" s="14" t="s">
        <v>44</v>
      </c>
      <c r="C19" s="8">
        <v>1991</v>
      </c>
      <c r="D19" s="21">
        <f>E19+X19+Y19+Z19</f>
        <v>124.94142857142857</v>
      </c>
      <c r="E19" s="31">
        <v>31.31142857142857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  <c r="O19" s="23" t="s">
        <v>85</v>
      </c>
      <c r="P19" s="23" t="s">
        <v>85</v>
      </c>
      <c r="Q19" s="23" t="s">
        <v>85</v>
      </c>
      <c r="R19" s="23" t="s">
        <v>85</v>
      </c>
      <c r="S19" s="23" t="s">
        <v>85</v>
      </c>
      <c r="T19" s="23" t="s">
        <v>85</v>
      </c>
      <c r="U19" s="23" t="s">
        <v>85</v>
      </c>
      <c r="V19" s="23" t="s">
        <v>85</v>
      </c>
      <c r="W19" s="23" t="s">
        <v>85</v>
      </c>
      <c r="X19" s="31">
        <v>31.32</v>
      </c>
      <c r="Y19" s="31">
        <v>34.97</v>
      </c>
      <c r="Z19" s="31">
        <v>27.34</v>
      </c>
      <c r="AA19" s="23" t="s">
        <v>85</v>
      </c>
      <c r="AB19" s="23" t="s">
        <v>85</v>
      </c>
      <c r="AC19" s="23" t="s">
        <v>85</v>
      </c>
      <c r="AD19" s="23"/>
      <c r="AE19" s="23"/>
      <c r="AF19" s="23"/>
      <c r="AG19" s="23"/>
      <c r="AH19" s="23"/>
      <c r="AI19" s="23"/>
      <c r="AO19" s="16"/>
      <c r="AP19" s="16"/>
      <c r="AQ19" s="12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69" ht="15">
      <c r="A20" s="13">
        <v>16</v>
      </c>
      <c r="B20" s="14" t="s">
        <v>1</v>
      </c>
      <c r="C20" s="8">
        <v>1987</v>
      </c>
      <c r="D20" s="21">
        <f>E20+LARGE(F20:AC20,1)+LARGE(F20:AC20,2)</f>
        <v>111.64857142857143</v>
      </c>
      <c r="E20" s="31">
        <v>40.268571428571434</v>
      </c>
      <c r="F20" s="23" t="s">
        <v>85</v>
      </c>
      <c r="G20" s="23" t="s">
        <v>85</v>
      </c>
      <c r="H20" s="23" t="s">
        <v>85</v>
      </c>
      <c r="I20" s="23" t="s">
        <v>85</v>
      </c>
      <c r="J20" s="23" t="s">
        <v>85</v>
      </c>
      <c r="K20" s="23" t="s">
        <v>85</v>
      </c>
      <c r="L20" s="23" t="s">
        <v>85</v>
      </c>
      <c r="M20" s="23" t="s">
        <v>85</v>
      </c>
      <c r="N20" s="23" t="s">
        <v>85</v>
      </c>
      <c r="O20" s="23" t="s">
        <v>85</v>
      </c>
      <c r="P20" s="31">
        <v>35.3</v>
      </c>
      <c r="Q20" s="23" t="s">
        <v>85</v>
      </c>
      <c r="R20" s="23" t="s">
        <v>85</v>
      </c>
      <c r="S20" s="31">
        <v>36.08</v>
      </c>
      <c r="T20" s="23" t="s">
        <v>85</v>
      </c>
      <c r="U20" s="23" t="s">
        <v>85</v>
      </c>
      <c r="V20" s="23" t="s">
        <v>85</v>
      </c>
      <c r="W20" s="23" t="s">
        <v>85</v>
      </c>
      <c r="X20" s="23" t="s">
        <v>85</v>
      </c>
      <c r="Y20" s="23" t="s">
        <v>85</v>
      </c>
      <c r="Z20" s="23" t="s">
        <v>85</v>
      </c>
      <c r="AA20" s="23" t="s">
        <v>85</v>
      </c>
      <c r="AB20" s="23" t="s">
        <v>85</v>
      </c>
      <c r="AC20" s="23" t="s">
        <v>85</v>
      </c>
      <c r="AD20" s="23"/>
      <c r="AE20" s="23"/>
      <c r="AF20" s="23"/>
      <c r="AG20" s="23"/>
      <c r="AH20" s="23"/>
      <c r="AI20" s="23"/>
      <c r="AO20" s="16"/>
      <c r="AP20" s="16"/>
      <c r="AQ20" s="12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ht="15">
      <c r="A21" s="13">
        <v>17</v>
      </c>
      <c r="B21" s="14" t="s">
        <v>25</v>
      </c>
      <c r="C21" s="8">
        <v>1985</v>
      </c>
      <c r="D21" s="21">
        <f>E21+LARGE(F21:AC21,1)+LARGE(F21:AC21,2)</f>
        <v>105.24857142857141</v>
      </c>
      <c r="E21" s="31">
        <v>37.988571428571426</v>
      </c>
      <c r="F21" s="23" t="s">
        <v>85</v>
      </c>
      <c r="G21" s="23" t="s">
        <v>85</v>
      </c>
      <c r="H21" s="23" t="s">
        <v>85</v>
      </c>
      <c r="I21" s="23" t="s">
        <v>85</v>
      </c>
      <c r="J21" s="23" t="s">
        <v>85</v>
      </c>
      <c r="K21" s="23" t="s">
        <v>85</v>
      </c>
      <c r="L21" s="23" t="s">
        <v>85</v>
      </c>
      <c r="M21" s="23" t="s">
        <v>85</v>
      </c>
      <c r="N21" s="23" t="s">
        <v>85</v>
      </c>
      <c r="O21" s="23" t="s">
        <v>85</v>
      </c>
      <c r="P21" s="31">
        <v>33.32</v>
      </c>
      <c r="Q21" s="23" t="s">
        <v>85</v>
      </c>
      <c r="R21" s="31">
        <v>33.94</v>
      </c>
      <c r="S21" s="23" t="s">
        <v>85</v>
      </c>
      <c r="T21" s="23" t="s">
        <v>85</v>
      </c>
      <c r="U21" s="23" t="s">
        <v>85</v>
      </c>
      <c r="V21" s="23" t="s">
        <v>85</v>
      </c>
      <c r="W21" s="23" t="s">
        <v>85</v>
      </c>
      <c r="X21" s="23" t="s">
        <v>85</v>
      </c>
      <c r="Y21" s="23" t="s">
        <v>85</v>
      </c>
      <c r="Z21" s="23" t="s">
        <v>85</v>
      </c>
      <c r="AA21" s="23" t="s">
        <v>85</v>
      </c>
      <c r="AB21" s="23" t="s">
        <v>85</v>
      </c>
      <c r="AC21" s="23" t="s">
        <v>85</v>
      </c>
      <c r="AD21" s="23"/>
      <c r="AE21" s="23"/>
      <c r="AF21" s="23"/>
      <c r="AG21" s="23"/>
      <c r="AH21" s="23"/>
      <c r="AI21" s="23"/>
      <c r="AO21" s="16"/>
      <c r="AP21" s="16"/>
      <c r="AQ21" s="12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1:69" ht="15">
      <c r="A22" s="13">
        <v>18</v>
      </c>
      <c r="B22" s="14" t="s">
        <v>29</v>
      </c>
      <c r="C22" s="8">
        <v>1991</v>
      </c>
      <c r="D22" s="21">
        <f>E22+X22+Y22+Z22</f>
        <v>104.08857142857143</v>
      </c>
      <c r="E22" s="31">
        <v>15.468571428571428</v>
      </c>
      <c r="F22" s="23" t="s">
        <v>85</v>
      </c>
      <c r="G22" s="23" t="s">
        <v>85</v>
      </c>
      <c r="H22" s="23" t="s">
        <v>85</v>
      </c>
      <c r="I22" s="23" t="s">
        <v>85</v>
      </c>
      <c r="J22" s="23" t="s">
        <v>85</v>
      </c>
      <c r="K22" s="23" t="s">
        <v>85</v>
      </c>
      <c r="L22" s="23" t="s">
        <v>85</v>
      </c>
      <c r="M22" s="23" t="s">
        <v>85</v>
      </c>
      <c r="N22" s="23" t="s">
        <v>85</v>
      </c>
      <c r="O22" s="23" t="s">
        <v>85</v>
      </c>
      <c r="P22" s="23" t="s">
        <v>85</v>
      </c>
      <c r="Q22" s="23" t="s">
        <v>85</v>
      </c>
      <c r="R22" s="23" t="s">
        <v>85</v>
      </c>
      <c r="S22" s="23" t="s">
        <v>85</v>
      </c>
      <c r="T22" s="23" t="s">
        <v>85</v>
      </c>
      <c r="U22" s="23" t="s">
        <v>85</v>
      </c>
      <c r="V22" s="23" t="s">
        <v>85</v>
      </c>
      <c r="W22" s="23" t="s">
        <v>85</v>
      </c>
      <c r="X22" s="31">
        <v>32.25</v>
      </c>
      <c r="Y22" s="31">
        <v>30.99</v>
      </c>
      <c r="Z22" s="31">
        <v>25.38</v>
      </c>
      <c r="AA22" s="23" t="s">
        <v>85</v>
      </c>
      <c r="AB22" s="23" t="s">
        <v>85</v>
      </c>
      <c r="AC22" s="23" t="s">
        <v>85</v>
      </c>
      <c r="AD22" s="23"/>
      <c r="AE22" s="23"/>
      <c r="AF22" s="23"/>
      <c r="AG22" s="23"/>
      <c r="AH22" s="23"/>
      <c r="AI22" s="23"/>
      <c r="AO22" s="16"/>
      <c r="AP22" s="16"/>
      <c r="AQ22" s="12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ht="15">
      <c r="A23" s="13">
        <v>19</v>
      </c>
      <c r="B23" s="14" t="s">
        <v>63</v>
      </c>
      <c r="C23" s="8">
        <v>1988</v>
      </c>
      <c r="D23" s="21">
        <f>E23+LARGE(F23:AC23,1)+LARGE(F23:AC23,2)+LARGE(F23:AC23,3)</f>
        <v>100.78142857142856</v>
      </c>
      <c r="E23" s="31">
        <v>11.29142857142857</v>
      </c>
      <c r="F23" s="23" t="s">
        <v>85</v>
      </c>
      <c r="G23" s="23" t="s">
        <v>85</v>
      </c>
      <c r="H23" s="23" t="s">
        <v>85</v>
      </c>
      <c r="I23" s="23" t="s">
        <v>85</v>
      </c>
      <c r="J23" s="23" t="s">
        <v>85</v>
      </c>
      <c r="K23" s="31">
        <v>28.29</v>
      </c>
      <c r="L23" s="31">
        <v>29</v>
      </c>
      <c r="M23" s="23" t="s">
        <v>85</v>
      </c>
      <c r="N23" s="23" t="s">
        <v>85</v>
      </c>
      <c r="O23" s="23" t="s">
        <v>85</v>
      </c>
      <c r="P23" s="31">
        <v>32.2</v>
      </c>
      <c r="Q23" s="23" t="s">
        <v>85</v>
      </c>
      <c r="R23" s="23" t="s">
        <v>85</v>
      </c>
      <c r="S23" s="23" t="s">
        <v>85</v>
      </c>
      <c r="T23" s="23" t="s">
        <v>85</v>
      </c>
      <c r="U23" s="23" t="s">
        <v>85</v>
      </c>
      <c r="V23" s="23" t="s">
        <v>85</v>
      </c>
      <c r="W23" s="23" t="s">
        <v>85</v>
      </c>
      <c r="X23" s="23" t="s">
        <v>85</v>
      </c>
      <c r="Y23" s="23" t="s">
        <v>85</v>
      </c>
      <c r="Z23" s="23" t="s">
        <v>85</v>
      </c>
      <c r="AA23" s="23" t="s">
        <v>85</v>
      </c>
      <c r="AB23" s="23" t="s">
        <v>85</v>
      </c>
      <c r="AC23" s="23" t="s">
        <v>85</v>
      </c>
      <c r="AD23" s="23"/>
      <c r="AE23" s="23"/>
      <c r="AF23" s="23"/>
      <c r="AG23" s="23"/>
      <c r="AH23" s="23"/>
      <c r="AI23" s="18"/>
      <c r="AO23" s="16"/>
      <c r="AP23" s="16"/>
      <c r="AQ23" s="12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ht="15">
      <c r="A24" s="13">
        <v>20</v>
      </c>
      <c r="B24" s="14" t="s">
        <v>48</v>
      </c>
      <c r="C24" s="8">
        <v>1988</v>
      </c>
      <c r="D24" s="21">
        <f>E24+LARGE(F24:AC24,1)+LARGE(F24:AC24,2)</f>
        <v>81.43428571428572</v>
      </c>
      <c r="E24" s="31">
        <v>18.914285714285715</v>
      </c>
      <c r="F24" s="23" t="s">
        <v>85</v>
      </c>
      <c r="G24" s="23" t="s">
        <v>85</v>
      </c>
      <c r="H24" s="23" t="s">
        <v>85</v>
      </c>
      <c r="I24" s="23" t="s">
        <v>85</v>
      </c>
      <c r="J24" s="23" t="s">
        <v>85</v>
      </c>
      <c r="K24" s="23" t="s">
        <v>85</v>
      </c>
      <c r="L24" s="23" t="s">
        <v>85</v>
      </c>
      <c r="M24" s="23" t="s">
        <v>85</v>
      </c>
      <c r="N24" s="23" t="s">
        <v>85</v>
      </c>
      <c r="O24" s="23" t="s">
        <v>85</v>
      </c>
      <c r="P24" s="31">
        <v>30.31</v>
      </c>
      <c r="Q24" s="23" t="s">
        <v>85</v>
      </c>
      <c r="R24" s="31">
        <v>32.21</v>
      </c>
      <c r="S24" s="23" t="s">
        <v>85</v>
      </c>
      <c r="T24" s="23" t="s">
        <v>85</v>
      </c>
      <c r="U24" s="23" t="s">
        <v>85</v>
      </c>
      <c r="V24" s="23" t="s">
        <v>85</v>
      </c>
      <c r="W24" s="23" t="s">
        <v>85</v>
      </c>
      <c r="X24" s="23" t="s">
        <v>85</v>
      </c>
      <c r="Y24" s="23" t="s">
        <v>85</v>
      </c>
      <c r="Z24" s="23" t="s">
        <v>85</v>
      </c>
      <c r="AA24" s="23" t="s">
        <v>85</v>
      </c>
      <c r="AB24" s="23" t="s">
        <v>85</v>
      </c>
      <c r="AC24" s="23" t="s">
        <v>85</v>
      </c>
      <c r="AD24" s="23"/>
      <c r="AE24" s="23"/>
      <c r="AF24" s="23"/>
      <c r="AG24" s="23"/>
      <c r="AH24" s="23"/>
      <c r="AI24" s="23"/>
      <c r="AO24" s="16"/>
      <c r="AP24" s="16"/>
      <c r="AQ24" s="12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ht="15">
      <c r="A25" s="13">
        <v>21</v>
      </c>
      <c r="B25" s="14" t="s">
        <v>91</v>
      </c>
      <c r="C25" s="8">
        <v>1978</v>
      </c>
      <c r="D25" s="21">
        <f>E25+LARGE(F25:AC25,1)+LARGE(F25:AC25,2)</f>
        <v>72.66857142857143</v>
      </c>
      <c r="E25" s="31">
        <v>5.128571428571428</v>
      </c>
      <c r="F25" s="23" t="s">
        <v>85</v>
      </c>
      <c r="G25" s="23" t="s">
        <v>85</v>
      </c>
      <c r="H25" s="23" t="s">
        <v>85</v>
      </c>
      <c r="I25" s="23" t="s">
        <v>85</v>
      </c>
      <c r="J25" s="23" t="s">
        <v>85</v>
      </c>
      <c r="K25" s="23" t="s">
        <v>85</v>
      </c>
      <c r="L25" s="23" t="s">
        <v>85</v>
      </c>
      <c r="M25" s="23" t="s">
        <v>85</v>
      </c>
      <c r="N25" s="23" t="s">
        <v>85</v>
      </c>
      <c r="O25" s="23" t="s">
        <v>85</v>
      </c>
      <c r="P25" s="31">
        <v>32.07</v>
      </c>
      <c r="Q25" s="23" t="s">
        <v>85</v>
      </c>
      <c r="R25" s="23" t="s">
        <v>85</v>
      </c>
      <c r="S25" s="31">
        <v>35.47</v>
      </c>
      <c r="T25" s="23" t="s">
        <v>85</v>
      </c>
      <c r="U25" s="23" t="s">
        <v>85</v>
      </c>
      <c r="V25" s="23" t="s">
        <v>85</v>
      </c>
      <c r="W25" s="23" t="s">
        <v>85</v>
      </c>
      <c r="X25" s="23" t="s">
        <v>85</v>
      </c>
      <c r="Y25" s="23" t="s">
        <v>85</v>
      </c>
      <c r="Z25" s="23" t="s">
        <v>85</v>
      </c>
      <c r="AA25" s="23" t="s">
        <v>85</v>
      </c>
      <c r="AB25" s="23" t="s">
        <v>85</v>
      </c>
      <c r="AC25" s="23" t="s">
        <v>85</v>
      </c>
      <c r="AD25" s="23"/>
      <c r="AE25" s="23"/>
      <c r="AF25" s="23"/>
      <c r="AG25" s="23"/>
      <c r="AH25" s="23"/>
      <c r="AI25" s="23"/>
      <c r="AO25" s="16"/>
      <c r="AP25" s="16"/>
      <c r="AQ25" s="12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1:69" ht="15">
      <c r="A26" s="13">
        <v>22</v>
      </c>
      <c r="B26" s="14" t="s">
        <v>19</v>
      </c>
      <c r="C26" s="8">
        <v>1974</v>
      </c>
      <c r="D26" s="21">
        <f>E26+LARGE(F26:AC26,1)+LARGE(F26:AC26,2)</f>
        <v>70.68571428571428</v>
      </c>
      <c r="E26" s="31">
        <v>12.845714285714289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31">
        <v>28.01</v>
      </c>
      <c r="M26" s="23" t="s">
        <v>85</v>
      </c>
      <c r="N26" s="23" t="s">
        <v>85</v>
      </c>
      <c r="O26" s="23" t="s">
        <v>85</v>
      </c>
      <c r="P26" s="31">
        <v>29.83</v>
      </c>
      <c r="Q26" s="23" t="s">
        <v>85</v>
      </c>
      <c r="R26" s="23" t="s">
        <v>85</v>
      </c>
      <c r="S26" s="23" t="s">
        <v>85</v>
      </c>
      <c r="T26" s="23" t="s">
        <v>85</v>
      </c>
      <c r="U26" s="23" t="s">
        <v>85</v>
      </c>
      <c r="V26" s="23" t="s">
        <v>85</v>
      </c>
      <c r="W26" s="23" t="s">
        <v>85</v>
      </c>
      <c r="X26" s="23" t="s">
        <v>85</v>
      </c>
      <c r="Y26" s="23" t="s">
        <v>85</v>
      </c>
      <c r="Z26" s="23" t="s">
        <v>85</v>
      </c>
      <c r="AA26" s="23" t="s">
        <v>85</v>
      </c>
      <c r="AB26" s="23" t="s">
        <v>85</v>
      </c>
      <c r="AC26" s="23" t="s">
        <v>85</v>
      </c>
      <c r="AD26" s="23"/>
      <c r="AE26" s="23"/>
      <c r="AF26" s="23"/>
      <c r="AG26" s="23"/>
      <c r="AH26" s="23"/>
      <c r="AI26" s="18"/>
      <c r="AO26" s="16"/>
      <c r="AP26" s="16"/>
      <c r="AQ26" s="12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ht="15">
      <c r="A27" s="13">
        <v>23</v>
      </c>
      <c r="B27" s="14" t="s">
        <v>43</v>
      </c>
      <c r="C27" s="8">
        <v>1977</v>
      </c>
      <c r="D27" s="21">
        <f>E27+LARGE(F27:AC27,1)+LARGE(F27:AC27,2)</f>
        <v>62.28285714285714</v>
      </c>
      <c r="E27" s="31">
        <v>10.002857142857144</v>
      </c>
      <c r="F27" s="23" t="s">
        <v>85</v>
      </c>
      <c r="G27" s="23" t="s">
        <v>85</v>
      </c>
      <c r="H27" s="23" t="s">
        <v>85</v>
      </c>
      <c r="I27" s="23" t="s">
        <v>85</v>
      </c>
      <c r="J27" s="23" t="s">
        <v>85</v>
      </c>
      <c r="K27" s="31">
        <v>27.45</v>
      </c>
      <c r="L27" s="31">
        <v>24.83</v>
      </c>
      <c r="M27" s="23" t="s">
        <v>85</v>
      </c>
      <c r="N27" s="23" t="s">
        <v>85</v>
      </c>
      <c r="O27" s="23" t="s">
        <v>85</v>
      </c>
      <c r="P27" s="23" t="s">
        <v>85</v>
      </c>
      <c r="Q27" s="23" t="s">
        <v>85</v>
      </c>
      <c r="R27" s="23" t="s">
        <v>85</v>
      </c>
      <c r="S27" s="23" t="s">
        <v>85</v>
      </c>
      <c r="T27" s="23" t="s">
        <v>85</v>
      </c>
      <c r="U27" s="23" t="s">
        <v>85</v>
      </c>
      <c r="V27" s="23" t="s">
        <v>85</v>
      </c>
      <c r="W27" s="23" t="s">
        <v>85</v>
      </c>
      <c r="X27" s="23" t="s">
        <v>85</v>
      </c>
      <c r="Y27" s="23" t="s">
        <v>85</v>
      </c>
      <c r="Z27" s="23" t="s">
        <v>85</v>
      </c>
      <c r="AA27" s="23" t="s">
        <v>85</v>
      </c>
      <c r="AB27" s="23" t="s">
        <v>85</v>
      </c>
      <c r="AC27" s="23" t="s">
        <v>85</v>
      </c>
      <c r="AD27" s="23"/>
      <c r="AE27" s="23"/>
      <c r="AF27" s="23"/>
      <c r="AG27" s="23"/>
      <c r="AH27" s="23"/>
      <c r="AI27" s="18"/>
      <c r="AO27" s="16"/>
      <c r="AP27" s="16"/>
      <c r="AQ27" s="12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ht="15">
      <c r="A28" s="13">
        <v>24</v>
      </c>
      <c r="B28" s="14" t="s">
        <v>87</v>
      </c>
      <c r="C28" s="8">
        <v>1991</v>
      </c>
      <c r="D28" s="21">
        <f>E28+X28+Z28</f>
        <v>61.33571428571429</v>
      </c>
      <c r="E28" s="31">
        <v>4.4557142857142855</v>
      </c>
      <c r="F28" s="23" t="s">
        <v>85</v>
      </c>
      <c r="G28" s="23" t="s">
        <v>85</v>
      </c>
      <c r="H28" s="23" t="s">
        <v>85</v>
      </c>
      <c r="I28" s="23" t="s">
        <v>85</v>
      </c>
      <c r="J28" s="23" t="s">
        <v>85</v>
      </c>
      <c r="K28" s="23" t="s">
        <v>85</v>
      </c>
      <c r="L28" s="23" t="s">
        <v>85</v>
      </c>
      <c r="M28" s="23" t="s">
        <v>85</v>
      </c>
      <c r="N28" s="23" t="s">
        <v>85</v>
      </c>
      <c r="O28" s="23" t="s">
        <v>85</v>
      </c>
      <c r="P28" s="23" t="s">
        <v>85</v>
      </c>
      <c r="Q28" s="23" t="s">
        <v>85</v>
      </c>
      <c r="R28" s="23" t="s">
        <v>85</v>
      </c>
      <c r="S28" s="23" t="s">
        <v>85</v>
      </c>
      <c r="T28" s="23" t="s">
        <v>85</v>
      </c>
      <c r="U28" s="23" t="s">
        <v>85</v>
      </c>
      <c r="V28" s="23" t="s">
        <v>85</v>
      </c>
      <c r="W28" s="23" t="s">
        <v>85</v>
      </c>
      <c r="X28" s="31">
        <v>29.61</v>
      </c>
      <c r="Y28" s="23" t="s">
        <v>85</v>
      </c>
      <c r="Z28" s="31">
        <v>27.27</v>
      </c>
      <c r="AA28" s="23" t="s">
        <v>85</v>
      </c>
      <c r="AB28" s="23" t="s">
        <v>85</v>
      </c>
      <c r="AC28" s="23" t="s">
        <v>85</v>
      </c>
      <c r="AD28" s="23"/>
      <c r="AE28" s="23"/>
      <c r="AF28" s="23"/>
      <c r="AG28" s="23"/>
      <c r="AH28" s="23"/>
      <c r="AI28" s="23"/>
      <c r="AO28" s="16"/>
      <c r="AP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1:69" ht="15">
      <c r="A29" s="13">
        <v>25</v>
      </c>
      <c r="B29" s="14" t="s">
        <v>59</v>
      </c>
      <c r="C29" s="8">
        <v>1991</v>
      </c>
      <c r="D29" s="21">
        <f aca="true" t="shared" si="0" ref="D29:D35">E29+LARGE(F29:AC29,1)</f>
        <v>41.432857142857145</v>
      </c>
      <c r="E29" s="31">
        <v>9.712857142857143</v>
      </c>
      <c r="F29" s="23" t="s">
        <v>85</v>
      </c>
      <c r="G29" s="32">
        <v>31.72</v>
      </c>
      <c r="H29" s="23" t="s">
        <v>85</v>
      </c>
      <c r="I29" s="23" t="s">
        <v>85</v>
      </c>
      <c r="J29" s="23" t="s">
        <v>85</v>
      </c>
      <c r="K29" s="23" t="s">
        <v>85</v>
      </c>
      <c r="L29" s="23" t="s">
        <v>85</v>
      </c>
      <c r="M29" s="23" t="s">
        <v>85</v>
      </c>
      <c r="N29" s="23" t="s">
        <v>85</v>
      </c>
      <c r="O29" s="23" t="s">
        <v>85</v>
      </c>
      <c r="P29" s="23" t="s">
        <v>85</v>
      </c>
      <c r="Q29" s="23" t="s">
        <v>85</v>
      </c>
      <c r="R29" s="23" t="s">
        <v>85</v>
      </c>
      <c r="S29" s="23" t="s">
        <v>85</v>
      </c>
      <c r="T29" s="23" t="s">
        <v>85</v>
      </c>
      <c r="U29" s="23" t="s">
        <v>85</v>
      </c>
      <c r="V29" s="23" t="s">
        <v>85</v>
      </c>
      <c r="W29" s="23" t="s">
        <v>85</v>
      </c>
      <c r="X29" s="23" t="s">
        <v>85</v>
      </c>
      <c r="Y29" s="23" t="s">
        <v>85</v>
      </c>
      <c r="Z29" s="23" t="s">
        <v>85</v>
      </c>
      <c r="AA29" s="23" t="s">
        <v>85</v>
      </c>
      <c r="AB29" s="23" t="s">
        <v>85</v>
      </c>
      <c r="AC29" s="23" t="s">
        <v>85</v>
      </c>
      <c r="AD29" s="23"/>
      <c r="AE29" s="23"/>
      <c r="AF29" s="23"/>
      <c r="AG29" s="23"/>
      <c r="AH29" s="23"/>
      <c r="AI29" s="23"/>
      <c r="AO29" s="16"/>
      <c r="AP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1:69" ht="15">
      <c r="A30" s="13">
        <v>26</v>
      </c>
      <c r="B30" s="14" t="s">
        <v>64</v>
      </c>
      <c r="C30" s="8">
        <v>1988</v>
      </c>
      <c r="D30" s="21">
        <f t="shared" si="0"/>
        <v>38.33714285714286</v>
      </c>
      <c r="E30" s="31">
        <v>17.827142857142857</v>
      </c>
      <c r="F30" s="23" t="s">
        <v>85</v>
      </c>
      <c r="G30" s="23" t="s">
        <v>85</v>
      </c>
      <c r="H30" s="23" t="s">
        <v>85</v>
      </c>
      <c r="I30" s="23" t="s">
        <v>85</v>
      </c>
      <c r="J30" s="23" t="s">
        <v>85</v>
      </c>
      <c r="K30" s="23" t="s">
        <v>85</v>
      </c>
      <c r="L30" s="23" t="s">
        <v>85</v>
      </c>
      <c r="M30" s="23" t="s">
        <v>85</v>
      </c>
      <c r="N30" s="32">
        <v>20.51</v>
      </c>
      <c r="O30" s="23" t="s">
        <v>85</v>
      </c>
      <c r="P30" s="23" t="s">
        <v>85</v>
      </c>
      <c r="Q30" s="23" t="s">
        <v>85</v>
      </c>
      <c r="R30" s="23" t="s">
        <v>85</v>
      </c>
      <c r="S30" s="23" t="s">
        <v>85</v>
      </c>
      <c r="T30" s="23" t="s">
        <v>85</v>
      </c>
      <c r="U30" s="23" t="s">
        <v>85</v>
      </c>
      <c r="V30" s="23" t="s">
        <v>85</v>
      </c>
      <c r="W30" s="23" t="s">
        <v>85</v>
      </c>
      <c r="X30" s="23" t="s">
        <v>85</v>
      </c>
      <c r="Y30" s="23" t="s">
        <v>85</v>
      </c>
      <c r="Z30" s="23" t="s">
        <v>85</v>
      </c>
      <c r="AA30" s="23" t="s">
        <v>85</v>
      </c>
      <c r="AB30" s="23" t="s">
        <v>85</v>
      </c>
      <c r="AC30" s="23" t="s">
        <v>85</v>
      </c>
      <c r="AD30" s="23"/>
      <c r="AE30" s="23"/>
      <c r="AF30" s="23"/>
      <c r="AG30" s="23"/>
      <c r="AH30" s="23"/>
      <c r="AI30" s="18"/>
      <c r="AO30" s="16"/>
      <c r="AP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ht="15">
      <c r="A31" s="13">
        <v>27</v>
      </c>
      <c r="B31" s="14" t="s">
        <v>94</v>
      </c>
      <c r="C31" s="8">
        <v>1971</v>
      </c>
      <c r="D31" s="21">
        <f t="shared" si="0"/>
        <v>34.86</v>
      </c>
      <c r="E31" s="31">
        <v>4.29</v>
      </c>
      <c r="F31" s="23" t="s">
        <v>85</v>
      </c>
      <c r="G31" s="23" t="s">
        <v>85</v>
      </c>
      <c r="H31" s="23" t="s">
        <v>85</v>
      </c>
      <c r="I31" s="23" t="s">
        <v>85</v>
      </c>
      <c r="J31" s="23" t="s">
        <v>85</v>
      </c>
      <c r="K31" s="23" t="s">
        <v>85</v>
      </c>
      <c r="L31" s="23" t="s">
        <v>85</v>
      </c>
      <c r="M31" s="23" t="s">
        <v>85</v>
      </c>
      <c r="N31" s="23" t="s">
        <v>85</v>
      </c>
      <c r="O31" s="23" t="s">
        <v>85</v>
      </c>
      <c r="P31" s="31">
        <v>30.57</v>
      </c>
      <c r="Q31" s="23" t="s">
        <v>85</v>
      </c>
      <c r="R31" s="23" t="s">
        <v>85</v>
      </c>
      <c r="S31" s="23" t="s">
        <v>85</v>
      </c>
      <c r="T31" s="23" t="s">
        <v>85</v>
      </c>
      <c r="U31" s="23" t="s">
        <v>85</v>
      </c>
      <c r="V31" s="23" t="s">
        <v>85</v>
      </c>
      <c r="W31" s="23" t="s">
        <v>85</v>
      </c>
      <c r="X31" s="23" t="s">
        <v>85</v>
      </c>
      <c r="Y31" s="23" t="s">
        <v>85</v>
      </c>
      <c r="Z31" s="23" t="s">
        <v>85</v>
      </c>
      <c r="AA31" s="23" t="s">
        <v>85</v>
      </c>
      <c r="AB31" s="23" t="s">
        <v>85</v>
      </c>
      <c r="AC31" s="23" t="s">
        <v>85</v>
      </c>
      <c r="AD31" s="23"/>
      <c r="AE31" s="18"/>
      <c r="AF31" s="23"/>
      <c r="AG31" s="23"/>
      <c r="AH31" s="23"/>
      <c r="AI31" s="18"/>
      <c r="AO31" s="16"/>
      <c r="AP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69" ht="15">
      <c r="A32" s="13">
        <v>28</v>
      </c>
      <c r="B32" s="14" t="s">
        <v>138</v>
      </c>
      <c r="C32" s="8">
        <v>1978</v>
      </c>
      <c r="D32" s="21">
        <f t="shared" si="0"/>
        <v>33.49142857142857</v>
      </c>
      <c r="E32" s="31">
        <v>0.6914285714285714</v>
      </c>
      <c r="F32" s="23" t="s">
        <v>85</v>
      </c>
      <c r="G32" s="23" t="s">
        <v>85</v>
      </c>
      <c r="H32" s="23" t="s">
        <v>85</v>
      </c>
      <c r="I32" s="23" t="s">
        <v>85</v>
      </c>
      <c r="J32" s="23" t="s">
        <v>85</v>
      </c>
      <c r="K32" s="23" t="s">
        <v>85</v>
      </c>
      <c r="L32" s="23" t="s">
        <v>85</v>
      </c>
      <c r="M32" s="23" t="s">
        <v>85</v>
      </c>
      <c r="N32" s="23" t="s">
        <v>85</v>
      </c>
      <c r="O32" s="23" t="s">
        <v>85</v>
      </c>
      <c r="P32" s="31">
        <v>32.8</v>
      </c>
      <c r="Q32" s="23" t="s">
        <v>85</v>
      </c>
      <c r="R32" s="23" t="s">
        <v>85</v>
      </c>
      <c r="S32" s="23" t="s">
        <v>85</v>
      </c>
      <c r="T32" s="23" t="s">
        <v>85</v>
      </c>
      <c r="U32" s="23" t="s">
        <v>85</v>
      </c>
      <c r="V32" s="23" t="s">
        <v>85</v>
      </c>
      <c r="W32" s="23" t="s">
        <v>85</v>
      </c>
      <c r="X32" s="23" t="s">
        <v>85</v>
      </c>
      <c r="Y32" s="23" t="s">
        <v>85</v>
      </c>
      <c r="Z32" s="23" t="s">
        <v>85</v>
      </c>
      <c r="AA32" s="23" t="s">
        <v>85</v>
      </c>
      <c r="AB32" s="23" t="s">
        <v>85</v>
      </c>
      <c r="AC32" s="23" t="s">
        <v>85</v>
      </c>
      <c r="AD32" s="23"/>
      <c r="AE32" s="23"/>
      <c r="AF32" s="23"/>
      <c r="AG32" s="23"/>
      <c r="AH32" s="23"/>
      <c r="AI32" s="23"/>
      <c r="AO32" s="16"/>
      <c r="AP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69" ht="15">
      <c r="A33" s="13">
        <v>29</v>
      </c>
      <c r="B33" s="14" t="s">
        <v>93</v>
      </c>
      <c r="C33" s="8">
        <v>1974</v>
      </c>
      <c r="D33" s="21">
        <f t="shared" si="0"/>
        <v>31.13714285714286</v>
      </c>
      <c r="E33" s="31">
        <v>4.337142857142857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  <c r="O33" s="23" t="s">
        <v>85</v>
      </c>
      <c r="P33" s="31">
        <v>26.8</v>
      </c>
      <c r="Q33" s="23" t="s">
        <v>85</v>
      </c>
      <c r="R33" s="23" t="s">
        <v>85</v>
      </c>
      <c r="S33" s="23" t="s">
        <v>85</v>
      </c>
      <c r="T33" s="23" t="s">
        <v>85</v>
      </c>
      <c r="U33" s="23" t="s">
        <v>85</v>
      </c>
      <c r="V33" s="23" t="s">
        <v>85</v>
      </c>
      <c r="W33" s="23" t="s">
        <v>85</v>
      </c>
      <c r="X33" s="23" t="s">
        <v>85</v>
      </c>
      <c r="Y33" s="23" t="s">
        <v>85</v>
      </c>
      <c r="Z33" s="23" t="s">
        <v>85</v>
      </c>
      <c r="AA33" s="23" t="s">
        <v>85</v>
      </c>
      <c r="AB33" s="23" t="s">
        <v>85</v>
      </c>
      <c r="AC33" s="23" t="s">
        <v>85</v>
      </c>
      <c r="AD33" s="23"/>
      <c r="AE33" s="23"/>
      <c r="AF33" s="23"/>
      <c r="AG33" s="23"/>
      <c r="AH33" s="23"/>
      <c r="AI33" s="18"/>
      <c r="AJ33" s="3"/>
      <c r="AK33" s="3"/>
      <c r="AL33" s="3"/>
      <c r="AM33" s="3"/>
      <c r="AN33" s="3"/>
      <c r="AO33" s="16"/>
      <c r="AP33" s="16"/>
      <c r="AQ33" s="3"/>
      <c r="AR33" s="3"/>
      <c r="AS33" s="3"/>
      <c r="AT33" s="3"/>
      <c r="AU33" s="3"/>
      <c r="AV33" s="3"/>
      <c r="AW33" s="3"/>
      <c r="AX33" s="3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</row>
    <row r="34" spans="1:69" ht="15">
      <c r="A34" s="13">
        <v>30</v>
      </c>
      <c r="B34" s="14" t="s">
        <v>40</v>
      </c>
      <c r="C34" s="8">
        <v>1971</v>
      </c>
      <c r="D34" s="21">
        <f t="shared" si="0"/>
        <v>29.21857142857143</v>
      </c>
      <c r="E34" s="31">
        <v>2.6185714285714283</v>
      </c>
      <c r="F34" s="23" t="s">
        <v>85</v>
      </c>
      <c r="G34" s="23" t="s">
        <v>85</v>
      </c>
      <c r="H34" s="23" t="s">
        <v>85</v>
      </c>
      <c r="I34" s="23" t="s">
        <v>85</v>
      </c>
      <c r="J34" s="23" t="s">
        <v>85</v>
      </c>
      <c r="K34" s="23" t="s">
        <v>85</v>
      </c>
      <c r="L34" s="23" t="s">
        <v>85</v>
      </c>
      <c r="M34" s="23" t="s">
        <v>85</v>
      </c>
      <c r="N34" s="23" t="s">
        <v>85</v>
      </c>
      <c r="O34" s="23" t="s">
        <v>85</v>
      </c>
      <c r="P34" s="31">
        <v>26.6</v>
      </c>
      <c r="Q34" s="23" t="s">
        <v>85</v>
      </c>
      <c r="R34" s="23" t="s">
        <v>85</v>
      </c>
      <c r="S34" s="23" t="s">
        <v>85</v>
      </c>
      <c r="T34" s="23" t="s">
        <v>85</v>
      </c>
      <c r="U34" s="23" t="s">
        <v>85</v>
      </c>
      <c r="V34" s="23" t="s">
        <v>85</v>
      </c>
      <c r="W34" s="23" t="s">
        <v>85</v>
      </c>
      <c r="X34" s="23" t="s">
        <v>85</v>
      </c>
      <c r="Y34" s="23" t="s">
        <v>85</v>
      </c>
      <c r="Z34" s="23" t="s">
        <v>85</v>
      </c>
      <c r="AA34" s="23" t="s">
        <v>85</v>
      </c>
      <c r="AB34" s="23" t="s">
        <v>85</v>
      </c>
      <c r="AC34" s="23" t="s">
        <v>85</v>
      </c>
      <c r="AD34" s="23"/>
      <c r="AE34" s="23"/>
      <c r="AF34" s="23"/>
      <c r="AG34" s="23"/>
      <c r="AH34" s="23"/>
      <c r="AI34" s="18"/>
      <c r="AJ34" s="3"/>
      <c r="AK34" s="3"/>
      <c r="AL34" s="3"/>
      <c r="AM34" s="3"/>
      <c r="AN34" s="3"/>
      <c r="AO34" s="16"/>
      <c r="AP34" s="16"/>
      <c r="AQ34" s="3"/>
      <c r="AR34" s="3"/>
      <c r="AS34" s="3"/>
      <c r="AT34" s="3"/>
      <c r="AU34" s="3"/>
      <c r="AV34" s="3"/>
      <c r="AW34" s="3"/>
      <c r="AX34" s="3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69" ht="15">
      <c r="A35" s="13">
        <v>31</v>
      </c>
      <c r="B35" s="14" t="s">
        <v>127</v>
      </c>
      <c r="C35" s="8">
        <v>1982</v>
      </c>
      <c r="D35" s="21">
        <f t="shared" si="0"/>
        <v>25.27</v>
      </c>
      <c r="E35" s="31">
        <v>0</v>
      </c>
      <c r="F35" s="23" t="s">
        <v>85</v>
      </c>
      <c r="G35" s="23" t="s">
        <v>85</v>
      </c>
      <c r="H35" s="23" t="s">
        <v>85</v>
      </c>
      <c r="I35" s="23" t="s">
        <v>85</v>
      </c>
      <c r="J35" s="23" t="s">
        <v>85</v>
      </c>
      <c r="K35" s="31">
        <v>25.27</v>
      </c>
      <c r="L35" s="23" t="s">
        <v>85</v>
      </c>
      <c r="M35" s="23" t="s">
        <v>85</v>
      </c>
      <c r="N35" s="23" t="s">
        <v>85</v>
      </c>
      <c r="O35" s="23" t="s">
        <v>85</v>
      </c>
      <c r="P35" s="23" t="s">
        <v>85</v>
      </c>
      <c r="Q35" s="23" t="s">
        <v>85</v>
      </c>
      <c r="R35" s="23" t="s">
        <v>85</v>
      </c>
      <c r="S35" s="23" t="s">
        <v>85</v>
      </c>
      <c r="T35" s="23" t="s">
        <v>85</v>
      </c>
      <c r="U35" s="23" t="s">
        <v>85</v>
      </c>
      <c r="V35" s="23" t="s">
        <v>85</v>
      </c>
      <c r="W35" s="23" t="s">
        <v>85</v>
      </c>
      <c r="X35" s="23" t="s">
        <v>85</v>
      </c>
      <c r="Y35" s="23" t="s">
        <v>85</v>
      </c>
      <c r="Z35" s="23" t="s">
        <v>85</v>
      </c>
      <c r="AA35" s="23" t="s">
        <v>85</v>
      </c>
      <c r="AB35" s="23" t="s">
        <v>85</v>
      </c>
      <c r="AC35" s="23" t="s">
        <v>85</v>
      </c>
      <c r="AD35" s="23"/>
      <c r="AE35" s="23"/>
      <c r="AF35" s="23"/>
      <c r="AG35" s="23"/>
      <c r="AH35" s="23"/>
      <c r="AI35" s="18"/>
      <c r="AJ35" s="3"/>
      <c r="AK35" s="3"/>
      <c r="AL35" s="3"/>
      <c r="AM35" s="3"/>
      <c r="AN35" s="3"/>
      <c r="AO35" s="16"/>
      <c r="AP35" s="16"/>
      <c r="AQ35" s="3"/>
      <c r="AR35" s="3"/>
      <c r="AS35" s="3"/>
      <c r="AT35" s="3"/>
      <c r="AU35" s="3"/>
      <c r="AV35" s="3"/>
      <c r="AW35" s="3"/>
      <c r="AX35" s="3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69" ht="15">
      <c r="A36" s="13">
        <v>32</v>
      </c>
      <c r="B36" s="14" t="s">
        <v>49</v>
      </c>
      <c r="C36" s="8">
        <v>1991</v>
      </c>
      <c r="D36" s="21">
        <f aca="true" t="shared" si="1" ref="D36:D63">E36</f>
        <v>21.162857142857145</v>
      </c>
      <c r="E36" s="31">
        <v>21.162857142857145</v>
      </c>
      <c r="F36" s="23" t="s">
        <v>85</v>
      </c>
      <c r="G36" s="23" t="s">
        <v>85</v>
      </c>
      <c r="H36" s="23" t="s">
        <v>85</v>
      </c>
      <c r="I36" s="23" t="s">
        <v>85</v>
      </c>
      <c r="J36" s="23" t="s">
        <v>85</v>
      </c>
      <c r="K36" s="23" t="s">
        <v>85</v>
      </c>
      <c r="L36" s="23" t="s">
        <v>85</v>
      </c>
      <c r="M36" s="23" t="s">
        <v>85</v>
      </c>
      <c r="N36" s="23" t="s">
        <v>85</v>
      </c>
      <c r="O36" s="23" t="s">
        <v>85</v>
      </c>
      <c r="P36" s="23" t="s">
        <v>85</v>
      </c>
      <c r="Q36" s="23" t="s">
        <v>85</v>
      </c>
      <c r="R36" s="23" t="s">
        <v>85</v>
      </c>
      <c r="S36" s="23" t="s">
        <v>85</v>
      </c>
      <c r="T36" s="23" t="s">
        <v>85</v>
      </c>
      <c r="U36" s="23" t="s">
        <v>85</v>
      </c>
      <c r="V36" s="23" t="s">
        <v>85</v>
      </c>
      <c r="W36" s="23" t="s">
        <v>85</v>
      </c>
      <c r="X36" s="23" t="s">
        <v>85</v>
      </c>
      <c r="Y36" s="23" t="s">
        <v>85</v>
      </c>
      <c r="Z36" s="23" t="s">
        <v>85</v>
      </c>
      <c r="AA36" s="23" t="s">
        <v>85</v>
      </c>
      <c r="AB36" s="23" t="s">
        <v>85</v>
      </c>
      <c r="AC36" s="23" t="s">
        <v>85</v>
      </c>
      <c r="AD36" s="23"/>
      <c r="AE36" s="23"/>
      <c r="AF36" s="23"/>
      <c r="AG36" s="23"/>
      <c r="AH36" s="23"/>
      <c r="AI36" s="18"/>
      <c r="AJ36" s="3"/>
      <c r="AK36" s="3"/>
      <c r="AL36" s="3"/>
      <c r="AM36" s="3"/>
      <c r="AN36" s="3"/>
      <c r="AO36" s="16"/>
      <c r="AP36" s="16"/>
      <c r="AQ36" s="3"/>
      <c r="AR36" s="3"/>
      <c r="AS36" s="3"/>
      <c r="AT36" s="3"/>
      <c r="AU36" s="3"/>
      <c r="AV36" s="3"/>
      <c r="AW36" s="3"/>
      <c r="AX36" s="3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69" ht="15">
      <c r="A37" s="13">
        <v>33</v>
      </c>
      <c r="B37" s="14" t="s">
        <v>55</v>
      </c>
      <c r="C37" s="8">
        <v>1988</v>
      </c>
      <c r="D37" s="21">
        <f t="shared" si="1"/>
        <v>12.057142857142855</v>
      </c>
      <c r="E37" s="31">
        <v>12.057142857142855</v>
      </c>
      <c r="F37" s="23" t="s">
        <v>85</v>
      </c>
      <c r="G37" s="23" t="s">
        <v>85</v>
      </c>
      <c r="H37" s="23" t="s">
        <v>85</v>
      </c>
      <c r="I37" s="23" t="s">
        <v>85</v>
      </c>
      <c r="J37" s="23" t="s">
        <v>85</v>
      </c>
      <c r="K37" s="23" t="s">
        <v>85</v>
      </c>
      <c r="L37" s="23" t="s">
        <v>85</v>
      </c>
      <c r="M37" s="23" t="s">
        <v>85</v>
      </c>
      <c r="N37" s="23" t="s">
        <v>85</v>
      </c>
      <c r="O37" s="23" t="s">
        <v>85</v>
      </c>
      <c r="P37" s="23" t="s">
        <v>85</v>
      </c>
      <c r="Q37" s="23" t="s">
        <v>85</v>
      </c>
      <c r="R37" s="23" t="s">
        <v>85</v>
      </c>
      <c r="S37" s="23" t="s">
        <v>85</v>
      </c>
      <c r="T37" s="23" t="s">
        <v>85</v>
      </c>
      <c r="U37" s="23" t="s">
        <v>85</v>
      </c>
      <c r="V37" s="23" t="s">
        <v>85</v>
      </c>
      <c r="W37" s="23" t="s">
        <v>85</v>
      </c>
      <c r="X37" s="23" t="s">
        <v>85</v>
      </c>
      <c r="Y37" s="23" t="s">
        <v>85</v>
      </c>
      <c r="Z37" s="23" t="s">
        <v>85</v>
      </c>
      <c r="AA37" s="23" t="s">
        <v>85</v>
      </c>
      <c r="AB37" s="23" t="s">
        <v>85</v>
      </c>
      <c r="AC37" s="23" t="s">
        <v>85</v>
      </c>
      <c r="AD37" s="23"/>
      <c r="AE37" s="23"/>
      <c r="AF37" s="23"/>
      <c r="AG37" s="23"/>
      <c r="AH37" s="23"/>
      <c r="AI37" s="18"/>
      <c r="AJ37" s="3"/>
      <c r="AK37" s="3"/>
      <c r="AL37" s="3"/>
      <c r="AM37" s="3"/>
      <c r="AN37" s="3"/>
      <c r="AO37" s="16"/>
      <c r="AP37" s="16"/>
      <c r="AQ37" s="3"/>
      <c r="AR37" s="3"/>
      <c r="AS37" s="3"/>
      <c r="AT37" s="3"/>
      <c r="AU37" s="3"/>
      <c r="AV37" s="3"/>
      <c r="AW37" s="3"/>
      <c r="AX37" s="3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69" ht="15">
      <c r="A38" s="13">
        <v>34</v>
      </c>
      <c r="B38" s="14" t="s">
        <v>51</v>
      </c>
      <c r="C38" s="8">
        <v>1980</v>
      </c>
      <c r="D38" s="21">
        <f t="shared" si="1"/>
        <v>11.709999999999999</v>
      </c>
      <c r="E38" s="31">
        <v>11.709999999999999</v>
      </c>
      <c r="F38" s="23" t="s">
        <v>85</v>
      </c>
      <c r="G38" s="23" t="s">
        <v>85</v>
      </c>
      <c r="H38" s="23" t="s">
        <v>85</v>
      </c>
      <c r="I38" s="23" t="s">
        <v>85</v>
      </c>
      <c r="J38" s="23" t="s">
        <v>85</v>
      </c>
      <c r="K38" s="23" t="s">
        <v>85</v>
      </c>
      <c r="L38" s="23" t="s">
        <v>85</v>
      </c>
      <c r="M38" s="23" t="s">
        <v>85</v>
      </c>
      <c r="N38" s="23" t="s">
        <v>85</v>
      </c>
      <c r="O38" s="23" t="s">
        <v>85</v>
      </c>
      <c r="P38" s="23" t="s">
        <v>85</v>
      </c>
      <c r="Q38" s="23" t="s">
        <v>85</v>
      </c>
      <c r="R38" s="23" t="s">
        <v>85</v>
      </c>
      <c r="S38" s="23" t="s">
        <v>85</v>
      </c>
      <c r="T38" s="23" t="s">
        <v>85</v>
      </c>
      <c r="U38" s="23" t="s">
        <v>85</v>
      </c>
      <c r="V38" s="23" t="s">
        <v>85</v>
      </c>
      <c r="W38" s="23" t="s">
        <v>85</v>
      </c>
      <c r="X38" s="23" t="s">
        <v>85</v>
      </c>
      <c r="Y38" s="23" t="s">
        <v>85</v>
      </c>
      <c r="Z38" s="23" t="s">
        <v>85</v>
      </c>
      <c r="AA38" s="23" t="s">
        <v>85</v>
      </c>
      <c r="AB38" s="23" t="s">
        <v>85</v>
      </c>
      <c r="AC38" s="23" t="s">
        <v>85</v>
      </c>
      <c r="AD38" s="23"/>
      <c r="AE38" s="23"/>
      <c r="AF38" s="23"/>
      <c r="AG38" s="23"/>
      <c r="AH38" s="23"/>
      <c r="AI38" s="18"/>
      <c r="AJ38" s="3"/>
      <c r="AK38" s="3"/>
      <c r="AL38" s="3"/>
      <c r="AM38" s="3"/>
      <c r="AN38" s="3"/>
      <c r="AO38" s="16"/>
      <c r="AP38" s="16"/>
      <c r="AQ38" s="3"/>
      <c r="AR38" s="3"/>
      <c r="AS38" s="3"/>
      <c r="AT38" s="3"/>
      <c r="AU38" s="3"/>
      <c r="AV38" s="3"/>
      <c r="AW38" s="3"/>
      <c r="AX38" s="3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69" ht="15">
      <c r="A39" s="13">
        <v>35</v>
      </c>
      <c r="B39" s="14" t="s">
        <v>68</v>
      </c>
      <c r="C39" s="8">
        <v>1990</v>
      </c>
      <c r="D39" s="21">
        <f t="shared" si="1"/>
        <v>9.342857142857143</v>
      </c>
      <c r="E39" s="31">
        <v>9.342857142857143</v>
      </c>
      <c r="F39" s="23" t="s">
        <v>85</v>
      </c>
      <c r="G39" s="23" t="s">
        <v>85</v>
      </c>
      <c r="H39" s="23" t="s">
        <v>85</v>
      </c>
      <c r="I39" s="23" t="s">
        <v>85</v>
      </c>
      <c r="J39" s="23" t="s">
        <v>85</v>
      </c>
      <c r="K39" s="23" t="s">
        <v>85</v>
      </c>
      <c r="L39" s="23" t="s">
        <v>85</v>
      </c>
      <c r="M39" s="23" t="s">
        <v>85</v>
      </c>
      <c r="N39" s="23" t="s">
        <v>85</v>
      </c>
      <c r="O39" s="23" t="s">
        <v>85</v>
      </c>
      <c r="P39" s="23" t="s">
        <v>85</v>
      </c>
      <c r="Q39" s="23" t="s">
        <v>85</v>
      </c>
      <c r="R39" s="23" t="s">
        <v>85</v>
      </c>
      <c r="S39" s="23" t="s">
        <v>85</v>
      </c>
      <c r="T39" s="23" t="s">
        <v>85</v>
      </c>
      <c r="U39" s="23" t="s">
        <v>85</v>
      </c>
      <c r="V39" s="23" t="s">
        <v>85</v>
      </c>
      <c r="W39" s="23" t="s">
        <v>85</v>
      </c>
      <c r="X39" s="23" t="s">
        <v>85</v>
      </c>
      <c r="Y39" s="23" t="s">
        <v>85</v>
      </c>
      <c r="Z39" s="23" t="s">
        <v>85</v>
      </c>
      <c r="AA39" s="23" t="s">
        <v>85</v>
      </c>
      <c r="AB39" s="23" t="s">
        <v>85</v>
      </c>
      <c r="AC39" s="23" t="s">
        <v>85</v>
      </c>
      <c r="AD39" s="23"/>
      <c r="AE39" s="23"/>
      <c r="AF39" s="23"/>
      <c r="AG39" s="23"/>
      <c r="AH39" s="23"/>
      <c r="AI39" s="18"/>
      <c r="AJ39" s="3"/>
      <c r="AK39" s="3"/>
      <c r="AL39" s="3"/>
      <c r="AM39" s="3"/>
      <c r="AN39" s="3"/>
      <c r="AO39" s="16"/>
      <c r="AP39" s="16"/>
      <c r="AQ39" s="3"/>
      <c r="AR39" s="3"/>
      <c r="AS39" s="3"/>
      <c r="AT39" s="3"/>
      <c r="AU39" s="3"/>
      <c r="AV39" s="3"/>
      <c r="AW39" s="3"/>
      <c r="AX39" s="3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69" ht="15">
      <c r="A40" s="13">
        <v>36</v>
      </c>
      <c r="B40" s="14" t="s">
        <v>26</v>
      </c>
      <c r="C40" s="8">
        <v>1988</v>
      </c>
      <c r="D40" s="21">
        <f t="shared" si="1"/>
        <v>8.937142857142858</v>
      </c>
      <c r="E40" s="31">
        <v>8.937142857142858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  <c r="O40" s="23" t="s">
        <v>85</v>
      </c>
      <c r="P40" s="23" t="s">
        <v>85</v>
      </c>
      <c r="Q40" s="23" t="s">
        <v>85</v>
      </c>
      <c r="R40" s="23" t="s">
        <v>85</v>
      </c>
      <c r="S40" s="23" t="s">
        <v>85</v>
      </c>
      <c r="T40" s="23" t="s">
        <v>85</v>
      </c>
      <c r="U40" s="23" t="s">
        <v>85</v>
      </c>
      <c r="V40" s="23" t="s">
        <v>85</v>
      </c>
      <c r="W40" s="23" t="s">
        <v>85</v>
      </c>
      <c r="X40" s="23" t="s">
        <v>85</v>
      </c>
      <c r="Y40" s="23" t="s">
        <v>85</v>
      </c>
      <c r="Z40" s="23" t="s">
        <v>85</v>
      </c>
      <c r="AA40" s="23" t="s">
        <v>85</v>
      </c>
      <c r="AB40" s="23" t="s">
        <v>85</v>
      </c>
      <c r="AC40" s="23" t="s">
        <v>85</v>
      </c>
      <c r="AD40" s="23"/>
      <c r="AE40" s="18"/>
      <c r="AF40" s="23"/>
      <c r="AG40" s="23"/>
      <c r="AH40" s="23"/>
      <c r="AI40" s="18"/>
      <c r="AJ40" s="3"/>
      <c r="AK40" s="3"/>
      <c r="AL40" s="3"/>
      <c r="AM40" s="3"/>
      <c r="AN40" s="3"/>
      <c r="AO40" s="16"/>
      <c r="AP40" s="16"/>
      <c r="AQ40" s="3"/>
      <c r="AR40" s="3"/>
      <c r="AS40" s="3"/>
      <c r="AT40" s="3"/>
      <c r="AU40" s="3"/>
      <c r="AV40" s="3"/>
      <c r="AW40" s="3"/>
      <c r="AX40" s="3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69" ht="15">
      <c r="A41" s="13">
        <v>37</v>
      </c>
      <c r="B41" s="14" t="s">
        <v>52</v>
      </c>
      <c r="C41" s="8">
        <v>1987</v>
      </c>
      <c r="D41" s="21">
        <f t="shared" si="1"/>
        <v>8.860000000000001</v>
      </c>
      <c r="E41" s="31">
        <v>8.860000000000001</v>
      </c>
      <c r="F41" s="23" t="s">
        <v>85</v>
      </c>
      <c r="G41" s="23" t="s">
        <v>85</v>
      </c>
      <c r="H41" s="23" t="s">
        <v>85</v>
      </c>
      <c r="I41" s="23" t="s">
        <v>85</v>
      </c>
      <c r="J41" s="23" t="s">
        <v>85</v>
      </c>
      <c r="K41" s="23" t="s">
        <v>85</v>
      </c>
      <c r="L41" s="23" t="s">
        <v>85</v>
      </c>
      <c r="M41" s="23" t="s">
        <v>85</v>
      </c>
      <c r="N41" s="23" t="s">
        <v>85</v>
      </c>
      <c r="O41" s="23" t="s">
        <v>85</v>
      </c>
      <c r="P41" s="23" t="s">
        <v>85</v>
      </c>
      <c r="Q41" s="23" t="s">
        <v>85</v>
      </c>
      <c r="R41" s="23" t="s">
        <v>85</v>
      </c>
      <c r="S41" s="23" t="s">
        <v>85</v>
      </c>
      <c r="T41" s="23" t="s">
        <v>85</v>
      </c>
      <c r="U41" s="23" t="s">
        <v>85</v>
      </c>
      <c r="V41" s="23" t="s">
        <v>85</v>
      </c>
      <c r="W41" s="23" t="s">
        <v>85</v>
      </c>
      <c r="X41" s="23" t="s">
        <v>85</v>
      </c>
      <c r="Y41" s="23" t="s">
        <v>85</v>
      </c>
      <c r="Z41" s="23" t="s">
        <v>85</v>
      </c>
      <c r="AA41" s="23" t="s">
        <v>85</v>
      </c>
      <c r="AB41" s="23" t="s">
        <v>85</v>
      </c>
      <c r="AC41" s="23" t="s">
        <v>85</v>
      </c>
      <c r="AD41" s="23"/>
      <c r="AE41" s="18"/>
      <c r="AF41" s="23"/>
      <c r="AG41" s="23"/>
      <c r="AH41" s="23"/>
      <c r="AI41" s="18"/>
      <c r="AJ41" s="3"/>
      <c r="AK41" s="3"/>
      <c r="AL41" s="3"/>
      <c r="AM41" s="3"/>
      <c r="AN41" s="3"/>
      <c r="AO41" s="16"/>
      <c r="AP41" s="16"/>
      <c r="AQ41" s="3"/>
      <c r="AR41" s="3"/>
      <c r="AS41" s="3"/>
      <c r="AT41" s="3"/>
      <c r="AU41" s="3"/>
      <c r="AV41" s="3"/>
      <c r="AW41" s="3"/>
      <c r="AX41" s="3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</row>
    <row r="42" spans="1:69" ht="15">
      <c r="A42" s="13">
        <v>38</v>
      </c>
      <c r="B42" s="14" t="s">
        <v>18</v>
      </c>
      <c r="C42" s="8">
        <v>1985</v>
      </c>
      <c r="D42" s="21">
        <f t="shared" si="1"/>
        <v>8.34142857142857</v>
      </c>
      <c r="E42" s="31">
        <v>8.34142857142857</v>
      </c>
      <c r="F42" s="23" t="s">
        <v>85</v>
      </c>
      <c r="G42" s="23" t="s">
        <v>85</v>
      </c>
      <c r="H42" s="23" t="s">
        <v>85</v>
      </c>
      <c r="I42" s="23" t="s">
        <v>85</v>
      </c>
      <c r="J42" s="23" t="s">
        <v>85</v>
      </c>
      <c r="K42" s="23" t="s">
        <v>85</v>
      </c>
      <c r="L42" s="23" t="s">
        <v>85</v>
      </c>
      <c r="M42" s="23" t="s">
        <v>85</v>
      </c>
      <c r="N42" s="23" t="s">
        <v>85</v>
      </c>
      <c r="O42" s="23" t="s">
        <v>85</v>
      </c>
      <c r="P42" s="23" t="s">
        <v>85</v>
      </c>
      <c r="Q42" s="23" t="s">
        <v>85</v>
      </c>
      <c r="R42" s="23" t="s">
        <v>85</v>
      </c>
      <c r="S42" s="23" t="s">
        <v>85</v>
      </c>
      <c r="T42" s="23" t="s">
        <v>85</v>
      </c>
      <c r="U42" s="23" t="s">
        <v>85</v>
      </c>
      <c r="V42" s="23" t="s">
        <v>85</v>
      </c>
      <c r="W42" s="23" t="s">
        <v>85</v>
      </c>
      <c r="X42" s="23" t="s">
        <v>85</v>
      </c>
      <c r="Y42" s="23" t="s">
        <v>85</v>
      </c>
      <c r="Z42" s="23" t="s">
        <v>85</v>
      </c>
      <c r="AA42" s="23" t="s">
        <v>85</v>
      </c>
      <c r="AB42" s="23" t="s">
        <v>85</v>
      </c>
      <c r="AC42" s="23" t="s">
        <v>85</v>
      </c>
      <c r="AD42" s="23"/>
      <c r="AE42" s="18"/>
      <c r="AF42" s="23"/>
      <c r="AG42" s="23"/>
      <c r="AH42" s="23"/>
      <c r="AI42" s="18"/>
      <c r="AJ42" s="3"/>
      <c r="AK42" s="3"/>
      <c r="AL42" s="3"/>
      <c r="AM42" s="3"/>
      <c r="AN42" s="3"/>
      <c r="AO42" s="16"/>
      <c r="AP42" s="16"/>
      <c r="AQ42" s="3"/>
      <c r="AR42" s="3"/>
      <c r="AS42" s="3"/>
      <c r="AT42" s="3"/>
      <c r="AU42" s="3"/>
      <c r="AV42" s="3"/>
      <c r="AW42" s="3"/>
      <c r="AX42" s="3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69" ht="15">
      <c r="A43" s="13">
        <v>39</v>
      </c>
      <c r="B43" s="14" t="s">
        <v>50</v>
      </c>
      <c r="C43" s="8">
        <v>1988</v>
      </c>
      <c r="D43" s="21">
        <f t="shared" si="1"/>
        <v>6.514285714285713</v>
      </c>
      <c r="E43" s="31">
        <v>6.514285714285713</v>
      </c>
      <c r="F43" s="23" t="s">
        <v>85</v>
      </c>
      <c r="G43" s="23" t="s">
        <v>85</v>
      </c>
      <c r="H43" s="23" t="s">
        <v>85</v>
      </c>
      <c r="I43" s="23" t="s">
        <v>85</v>
      </c>
      <c r="J43" s="23" t="s">
        <v>85</v>
      </c>
      <c r="K43" s="23" t="s">
        <v>85</v>
      </c>
      <c r="L43" s="23" t="s">
        <v>85</v>
      </c>
      <c r="M43" s="23" t="s">
        <v>85</v>
      </c>
      <c r="N43" s="23" t="s">
        <v>85</v>
      </c>
      <c r="O43" s="23" t="s">
        <v>85</v>
      </c>
      <c r="P43" s="23" t="s">
        <v>85</v>
      </c>
      <c r="Q43" s="23" t="s">
        <v>85</v>
      </c>
      <c r="R43" s="23" t="s">
        <v>85</v>
      </c>
      <c r="S43" s="23" t="s">
        <v>85</v>
      </c>
      <c r="T43" s="23" t="s">
        <v>85</v>
      </c>
      <c r="U43" s="23" t="s">
        <v>85</v>
      </c>
      <c r="V43" s="23" t="s">
        <v>85</v>
      </c>
      <c r="W43" s="23" t="s">
        <v>85</v>
      </c>
      <c r="X43" s="23" t="s">
        <v>85</v>
      </c>
      <c r="Y43" s="23" t="s">
        <v>85</v>
      </c>
      <c r="Z43" s="23" t="s">
        <v>85</v>
      </c>
      <c r="AA43" s="23" t="s">
        <v>85</v>
      </c>
      <c r="AB43" s="23" t="s">
        <v>85</v>
      </c>
      <c r="AC43" s="23" t="s">
        <v>85</v>
      </c>
      <c r="AD43" s="23"/>
      <c r="AE43" s="18"/>
      <c r="AF43" s="23"/>
      <c r="AG43" s="23"/>
      <c r="AH43" s="23"/>
      <c r="AI43" s="18"/>
      <c r="AJ43" s="3"/>
      <c r="AK43" s="3"/>
      <c r="AL43" s="3"/>
      <c r="AM43" s="3"/>
      <c r="AN43" s="3"/>
      <c r="AO43" s="16"/>
      <c r="AP43" s="16"/>
      <c r="AQ43" s="3"/>
      <c r="AR43" s="3"/>
      <c r="AS43" s="3"/>
      <c r="AT43" s="3"/>
      <c r="AU43" s="3"/>
      <c r="AV43" s="3"/>
      <c r="AW43" s="3"/>
      <c r="AX43" s="3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69" ht="15">
      <c r="A44" s="13">
        <v>40</v>
      </c>
      <c r="B44" s="14" t="s">
        <v>65</v>
      </c>
      <c r="C44" s="8">
        <v>1986</v>
      </c>
      <c r="D44" s="21">
        <f t="shared" si="1"/>
        <v>5.951428571428571</v>
      </c>
      <c r="E44" s="31">
        <v>5.951428571428571</v>
      </c>
      <c r="F44" s="23" t="s">
        <v>85</v>
      </c>
      <c r="G44" s="23" t="s">
        <v>85</v>
      </c>
      <c r="H44" s="23" t="s">
        <v>85</v>
      </c>
      <c r="I44" s="23" t="s">
        <v>85</v>
      </c>
      <c r="J44" s="23" t="s">
        <v>85</v>
      </c>
      <c r="K44" s="23" t="s">
        <v>85</v>
      </c>
      <c r="L44" s="23" t="s">
        <v>85</v>
      </c>
      <c r="M44" s="23" t="s">
        <v>85</v>
      </c>
      <c r="N44" s="23" t="s">
        <v>85</v>
      </c>
      <c r="O44" s="23" t="s">
        <v>85</v>
      </c>
      <c r="P44" s="23" t="s">
        <v>85</v>
      </c>
      <c r="Q44" s="23" t="s">
        <v>85</v>
      </c>
      <c r="R44" s="23" t="s">
        <v>85</v>
      </c>
      <c r="S44" s="23" t="s">
        <v>85</v>
      </c>
      <c r="T44" s="23" t="s">
        <v>85</v>
      </c>
      <c r="U44" s="23" t="s">
        <v>85</v>
      </c>
      <c r="V44" s="23" t="s">
        <v>85</v>
      </c>
      <c r="W44" s="23" t="s">
        <v>85</v>
      </c>
      <c r="X44" s="23" t="s">
        <v>85</v>
      </c>
      <c r="Y44" s="23" t="s">
        <v>85</v>
      </c>
      <c r="Z44" s="23" t="s">
        <v>85</v>
      </c>
      <c r="AA44" s="23" t="s">
        <v>85</v>
      </c>
      <c r="AB44" s="23" t="s">
        <v>85</v>
      </c>
      <c r="AC44" s="23" t="s">
        <v>85</v>
      </c>
      <c r="AD44" s="23"/>
      <c r="AE44" s="23"/>
      <c r="AF44" s="23"/>
      <c r="AG44" s="23"/>
      <c r="AH44" s="23"/>
      <c r="AI44" s="18"/>
      <c r="AJ44" s="3"/>
      <c r="AK44" s="3"/>
      <c r="AL44" s="3"/>
      <c r="AM44" s="3"/>
      <c r="AN44" s="3"/>
      <c r="AO44" s="16"/>
      <c r="AP44" s="16"/>
      <c r="AQ44" s="3"/>
      <c r="AR44" s="3"/>
      <c r="AS44" s="3"/>
      <c r="AT44" s="3"/>
      <c r="AU44" s="3"/>
      <c r="AV44" s="3"/>
      <c r="AW44" s="3"/>
      <c r="AX44" s="3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</row>
    <row r="45" spans="1:69" ht="15">
      <c r="A45" s="13">
        <v>41</v>
      </c>
      <c r="B45" s="14" t="s">
        <v>54</v>
      </c>
      <c r="C45" s="8">
        <v>1986</v>
      </c>
      <c r="D45" s="21">
        <f t="shared" si="1"/>
        <v>5.735714285714287</v>
      </c>
      <c r="E45" s="31">
        <v>5.735714285714287</v>
      </c>
      <c r="F45" s="23" t="s">
        <v>85</v>
      </c>
      <c r="G45" s="23" t="s">
        <v>85</v>
      </c>
      <c r="H45" s="23" t="s">
        <v>85</v>
      </c>
      <c r="I45" s="23" t="s">
        <v>85</v>
      </c>
      <c r="J45" s="23" t="s">
        <v>85</v>
      </c>
      <c r="K45" s="23" t="s">
        <v>85</v>
      </c>
      <c r="L45" s="23" t="s">
        <v>85</v>
      </c>
      <c r="M45" s="23" t="s">
        <v>85</v>
      </c>
      <c r="N45" s="23" t="s">
        <v>85</v>
      </c>
      <c r="O45" s="23" t="s">
        <v>85</v>
      </c>
      <c r="P45" s="23" t="s">
        <v>85</v>
      </c>
      <c r="Q45" s="23" t="s">
        <v>85</v>
      </c>
      <c r="R45" s="23" t="s">
        <v>85</v>
      </c>
      <c r="S45" s="23" t="s">
        <v>85</v>
      </c>
      <c r="T45" s="23" t="s">
        <v>85</v>
      </c>
      <c r="U45" s="23" t="s">
        <v>85</v>
      </c>
      <c r="V45" s="23" t="s">
        <v>85</v>
      </c>
      <c r="W45" s="23" t="s">
        <v>85</v>
      </c>
      <c r="X45" s="23" t="s">
        <v>85</v>
      </c>
      <c r="Y45" s="23" t="s">
        <v>85</v>
      </c>
      <c r="Z45" s="23" t="s">
        <v>85</v>
      </c>
      <c r="AA45" s="23" t="s">
        <v>85</v>
      </c>
      <c r="AB45" s="23" t="s">
        <v>85</v>
      </c>
      <c r="AC45" s="23" t="s">
        <v>85</v>
      </c>
      <c r="AD45" s="23"/>
      <c r="AE45" s="23"/>
      <c r="AF45" s="23"/>
      <c r="AG45" s="23"/>
      <c r="AH45" s="23"/>
      <c r="AI45" s="18"/>
      <c r="AJ45" s="3"/>
      <c r="AK45" s="3"/>
      <c r="AL45" s="3"/>
      <c r="AM45" s="3"/>
      <c r="AN45" s="3"/>
      <c r="AO45" s="16"/>
      <c r="AP45" s="16"/>
      <c r="AQ45" s="3"/>
      <c r="AR45" s="3"/>
      <c r="AS45" s="3"/>
      <c r="AT45" s="3"/>
      <c r="AU45" s="3"/>
      <c r="AV45" s="3"/>
      <c r="AW45" s="3"/>
      <c r="AX45" s="3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ht="15">
      <c r="A46" s="13">
        <v>42</v>
      </c>
      <c r="B46" s="14" t="s">
        <v>81</v>
      </c>
      <c r="C46" s="8">
        <v>1984</v>
      </c>
      <c r="D46" s="21">
        <f t="shared" si="1"/>
        <v>5.308571428571428</v>
      </c>
      <c r="E46" s="31">
        <v>5.308571428571428</v>
      </c>
      <c r="F46" s="23" t="s">
        <v>85</v>
      </c>
      <c r="G46" s="23" t="s">
        <v>85</v>
      </c>
      <c r="H46" s="23" t="s">
        <v>85</v>
      </c>
      <c r="I46" s="23" t="s">
        <v>85</v>
      </c>
      <c r="J46" s="23" t="s">
        <v>85</v>
      </c>
      <c r="K46" s="23" t="s">
        <v>85</v>
      </c>
      <c r="L46" s="23" t="s">
        <v>85</v>
      </c>
      <c r="M46" s="23" t="s">
        <v>85</v>
      </c>
      <c r="N46" s="23" t="s">
        <v>85</v>
      </c>
      <c r="O46" s="23" t="s">
        <v>85</v>
      </c>
      <c r="P46" s="23" t="s">
        <v>85</v>
      </c>
      <c r="Q46" s="23" t="s">
        <v>85</v>
      </c>
      <c r="R46" s="23" t="s">
        <v>85</v>
      </c>
      <c r="S46" s="23" t="s">
        <v>85</v>
      </c>
      <c r="T46" s="23" t="s">
        <v>85</v>
      </c>
      <c r="U46" s="23" t="s">
        <v>85</v>
      </c>
      <c r="V46" s="23" t="s">
        <v>85</v>
      </c>
      <c r="W46" s="23" t="s">
        <v>85</v>
      </c>
      <c r="X46" s="23" t="s">
        <v>85</v>
      </c>
      <c r="Y46" s="23" t="s">
        <v>85</v>
      </c>
      <c r="Z46" s="23" t="s">
        <v>85</v>
      </c>
      <c r="AA46" s="23" t="s">
        <v>85</v>
      </c>
      <c r="AB46" s="23" t="s">
        <v>85</v>
      </c>
      <c r="AC46" s="23" t="s">
        <v>85</v>
      </c>
      <c r="AD46" s="23"/>
      <c r="AE46" s="23"/>
      <c r="AF46" s="23"/>
      <c r="AG46" s="23"/>
      <c r="AH46" s="23"/>
      <c r="AI46" s="18"/>
      <c r="AJ46" s="3"/>
      <c r="AK46" s="3"/>
      <c r="AL46" s="3"/>
      <c r="AM46" s="3"/>
      <c r="AN46" s="3"/>
      <c r="AO46" s="16"/>
      <c r="AP46" s="16"/>
      <c r="AQ46" s="3"/>
      <c r="AR46" s="3"/>
      <c r="AS46" s="3"/>
      <c r="AT46" s="3"/>
      <c r="AU46" s="3"/>
      <c r="AV46" s="3"/>
      <c r="AW46" s="3"/>
      <c r="AX46" s="3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ht="15">
      <c r="A47" s="13">
        <v>43</v>
      </c>
      <c r="B47" s="14" t="s">
        <v>53</v>
      </c>
      <c r="C47" s="8">
        <v>1977</v>
      </c>
      <c r="D47" s="21">
        <f t="shared" si="1"/>
        <v>5.2457142857142856</v>
      </c>
      <c r="E47" s="31">
        <v>5.2457142857142856</v>
      </c>
      <c r="F47" s="23" t="s">
        <v>85</v>
      </c>
      <c r="G47" s="23" t="s">
        <v>85</v>
      </c>
      <c r="H47" s="23" t="s">
        <v>85</v>
      </c>
      <c r="I47" s="23" t="s">
        <v>85</v>
      </c>
      <c r="J47" s="23" t="s">
        <v>85</v>
      </c>
      <c r="K47" s="23" t="s">
        <v>85</v>
      </c>
      <c r="L47" s="23" t="s">
        <v>85</v>
      </c>
      <c r="M47" s="23" t="s">
        <v>85</v>
      </c>
      <c r="N47" s="23" t="s">
        <v>85</v>
      </c>
      <c r="O47" s="23" t="s">
        <v>85</v>
      </c>
      <c r="P47" s="23" t="s">
        <v>85</v>
      </c>
      <c r="Q47" s="23" t="s">
        <v>85</v>
      </c>
      <c r="R47" s="23" t="s">
        <v>85</v>
      </c>
      <c r="S47" s="23" t="s">
        <v>85</v>
      </c>
      <c r="T47" s="23" t="s">
        <v>85</v>
      </c>
      <c r="U47" s="23" t="s">
        <v>85</v>
      </c>
      <c r="V47" s="23" t="s">
        <v>85</v>
      </c>
      <c r="W47" s="23" t="s">
        <v>85</v>
      </c>
      <c r="X47" s="23" t="s">
        <v>85</v>
      </c>
      <c r="Y47" s="23" t="s">
        <v>85</v>
      </c>
      <c r="Z47" s="23" t="s">
        <v>85</v>
      </c>
      <c r="AA47" s="23" t="s">
        <v>85</v>
      </c>
      <c r="AB47" s="23" t="s">
        <v>85</v>
      </c>
      <c r="AC47" s="23" t="s">
        <v>85</v>
      </c>
      <c r="AD47" s="23"/>
      <c r="AE47" s="18"/>
      <c r="AF47" s="23"/>
      <c r="AG47" s="23"/>
      <c r="AH47" s="23"/>
      <c r="AI47" s="18"/>
      <c r="AJ47" s="3"/>
      <c r="AK47" s="3"/>
      <c r="AL47" s="3"/>
      <c r="AM47" s="3"/>
      <c r="AN47" s="3"/>
      <c r="AO47" s="16"/>
      <c r="AP47" s="16"/>
      <c r="AQ47" s="3"/>
      <c r="AR47" s="3"/>
      <c r="AS47" s="3"/>
      <c r="AT47" s="3"/>
      <c r="AU47" s="3"/>
      <c r="AV47" s="3"/>
      <c r="AW47" s="3"/>
      <c r="AX47" s="3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ht="15">
      <c r="A48" s="13">
        <v>44</v>
      </c>
      <c r="B48" s="14" t="s">
        <v>92</v>
      </c>
      <c r="C48" s="8">
        <v>1986</v>
      </c>
      <c r="D48" s="21">
        <f t="shared" si="1"/>
        <v>4.724285714285714</v>
      </c>
      <c r="E48" s="31">
        <v>4.724285714285714</v>
      </c>
      <c r="F48" s="23" t="s">
        <v>85</v>
      </c>
      <c r="G48" s="23" t="s">
        <v>85</v>
      </c>
      <c r="H48" s="23" t="s">
        <v>85</v>
      </c>
      <c r="I48" s="23" t="s">
        <v>85</v>
      </c>
      <c r="J48" s="23" t="s">
        <v>85</v>
      </c>
      <c r="K48" s="23" t="s">
        <v>85</v>
      </c>
      <c r="L48" s="23" t="s">
        <v>85</v>
      </c>
      <c r="M48" s="23" t="s">
        <v>85</v>
      </c>
      <c r="N48" s="23" t="s">
        <v>85</v>
      </c>
      <c r="O48" s="23" t="s">
        <v>85</v>
      </c>
      <c r="P48" s="23" t="s">
        <v>85</v>
      </c>
      <c r="Q48" s="23" t="s">
        <v>85</v>
      </c>
      <c r="R48" s="23" t="s">
        <v>85</v>
      </c>
      <c r="S48" s="23" t="s">
        <v>85</v>
      </c>
      <c r="T48" s="23" t="s">
        <v>85</v>
      </c>
      <c r="U48" s="23" t="s">
        <v>85</v>
      </c>
      <c r="V48" s="23" t="s">
        <v>85</v>
      </c>
      <c r="W48" s="23" t="s">
        <v>85</v>
      </c>
      <c r="X48" s="23" t="s">
        <v>85</v>
      </c>
      <c r="Y48" s="23" t="s">
        <v>85</v>
      </c>
      <c r="Z48" s="23" t="s">
        <v>85</v>
      </c>
      <c r="AA48" s="23" t="s">
        <v>85</v>
      </c>
      <c r="AB48" s="23" t="s">
        <v>85</v>
      </c>
      <c r="AC48" s="23" t="s">
        <v>85</v>
      </c>
      <c r="AD48" s="23"/>
      <c r="AE48" s="18"/>
      <c r="AF48" s="23"/>
      <c r="AG48" s="23"/>
      <c r="AH48" s="23"/>
      <c r="AI48" s="18"/>
      <c r="AJ48" s="3"/>
      <c r="AK48" s="3"/>
      <c r="AL48" s="3"/>
      <c r="AM48" s="3"/>
      <c r="AN48" s="3"/>
      <c r="AO48" s="16"/>
      <c r="AP48" s="16"/>
      <c r="AQ48" s="3"/>
      <c r="AR48" s="3"/>
      <c r="AS48" s="3"/>
      <c r="AT48" s="3"/>
      <c r="AU48" s="3"/>
      <c r="AV48" s="3"/>
      <c r="AW48" s="3"/>
      <c r="AX48" s="3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ht="15">
      <c r="A49" s="13">
        <v>45</v>
      </c>
      <c r="B49" s="14" t="s">
        <v>89</v>
      </c>
      <c r="C49" s="8">
        <v>1976</v>
      </c>
      <c r="D49" s="21">
        <f t="shared" si="1"/>
        <v>4.638571428571429</v>
      </c>
      <c r="E49" s="31">
        <v>4.638571428571429</v>
      </c>
      <c r="F49" s="23" t="s">
        <v>85</v>
      </c>
      <c r="G49" s="23" t="s">
        <v>85</v>
      </c>
      <c r="H49" s="23" t="s">
        <v>85</v>
      </c>
      <c r="I49" s="23" t="s">
        <v>85</v>
      </c>
      <c r="J49" s="23" t="s">
        <v>85</v>
      </c>
      <c r="K49" s="23" t="s">
        <v>85</v>
      </c>
      <c r="L49" s="23" t="s">
        <v>85</v>
      </c>
      <c r="M49" s="23" t="s">
        <v>85</v>
      </c>
      <c r="N49" s="23" t="s">
        <v>85</v>
      </c>
      <c r="O49" s="23" t="s">
        <v>85</v>
      </c>
      <c r="P49" s="23" t="s">
        <v>85</v>
      </c>
      <c r="Q49" s="23" t="s">
        <v>85</v>
      </c>
      <c r="R49" s="23" t="s">
        <v>85</v>
      </c>
      <c r="S49" s="23" t="s">
        <v>85</v>
      </c>
      <c r="T49" s="23" t="s">
        <v>85</v>
      </c>
      <c r="U49" s="23" t="s">
        <v>85</v>
      </c>
      <c r="V49" s="23" t="s">
        <v>85</v>
      </c>
      <c r="W49" s="23" t="s">
        <v>85</v>
      </c>
      <c r="X49" s="23" t="s">
        <v>85</v>
      </c>
      <c r="Y49" s="23" t="s">
        <v>85</v>
      </c>
      <c r="Z49" s="23" t="s">
        <v>85</v>
      </c>
      <c r="AA49" s="23" t="s">
        <v>85</v>
      </c>
      <c r="AB49" s="23" t="s">
        <v>85</v>
      </c>
      <c r="AC49" s="23" t="s">
        <v>85</v>
      </c>
      <c r="AD49" s="23"/>
      <c r="AE49" s="23"/>
      <c r="AF49" s="23"/>
      <c r="AG49" s="23"/>
      <c r="AH49" s="23"/>
      <c r="AI49" s="18"/>
      <c r="AJ49" s="3"/>
      <c r="AK49" s="3"/>
      <c r="AL49" s="3"/>
      <c r="AM49" s="3"/>
      <c r="AN49" s="3"/>
      <c r="AO49" s="16"/>
      <c r="AP49" s="16"/>
      <c r="AQ49" s="3"/>
      <c r="AR49" s="3"/>
      <c r="AS49" s="3"/>
      <c r="AT49" s="3"/>
      <c r="AU49" s="3"/>
      <c r="AV49" s="3"/>
      <c r="AW49" s="3"/>
      <c r="AX49" s="3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ht="15">
      <c r="A50" s="13">
        <v>46</v>
      </c>
      <c r="B50" s="14" t="s">
        <v>28</v>
      </c>
      <c r="C50" s="8">
        <v>1976</v>
      </c>
      <c r="D50" s="21">
        <f t="shared" si="1"/>
        <v>4.622857142857143</v>
      </c>
      <c r="E50" s="31">
        <v>4.622857142857143</v>
      </c>
      <c r="F50" s="23" t="s">
        <v>85</v>
      </c>
      <c r="G50" s="23" t="s">
        <v>85</v>
      </c>
      <c r="H50" s="23" t="s">
        <v>85</v>
      </c>
      <c r="I50" s="23" t="s">
        <v>85</v>
      </c>
      <c r="J50" s="23" t="s">
        <v>85</v>
      </c>
      <c r="K50" s="23" t="s">
        <v>85</v>
      </c>
      <c r="L50" s="23" t="s">
        <v>85</v>
      </c>
      <c r="M50" s="23" t="s">
        <v>85</v>
      </c>
      <c r="N50" s="23" t="s">
        <v>85</v>
      </c>
      <c r="O50" s="23" t="s">
        <v>85</v>
      </c>
      <c r="P50" s="23" t="s">
        <v>85</v>
      </c>
      <c r="Q50" s="23" t="s">
        <v>85</v>
      </c>
      <c r="R50" s="23" t="s">
        <v>85</v>
      </c>
      <c r="S50" s="23" t="s">
        <v>85</v>
      </c>
      <c r="T50" s="23" t="s">
        <v>85</v>
      </c>
      <c r="U50" s="23" t="s">
        <v>85</v>
      </c>
      <c r="V50" s="23" t="s">
        <v>85</v>
      </c>
      <c r="W50" s="23" t="s">
        <v>85</v>
      </c>
      <c r="X50" s="23" t="s">
        <v>85</v>
      </c>
      <c r="Y50" s="23" t="s">
        <v>85</v>
      </c>
      <c r="Z50" s="23" t="s">
        <v>85</v>
      </c>
      <c r="AA50" s="23" t="s">
        <v>85</v>
      </c>
      <c r="AB50" s="23" t="s">
        <v>85</v>
      </c>
      <c r="AC50" s="23" t="s">
        <v>85</v>
      </c>
      <c r="AD50" s="23"/>
      <c r="AE50" s="23"/>
      <c r="AF50" s="23"/>
      <c r="AG50" s="23"/>
      <c r="AH50" s="23"/>
      <c r="AI50" s="18"/>
      <c r="AJ50" s="3"/>
      <c r="AK50" s="3"/>
      <c r="AL50" s="3"/>
      <c r="AM50" s="3"/>
      <c r="AN50" s="3"/>
      <c r="AO50" s="16"/>
      <c r="AP50" s="16"/>
      <c r="AQ50" s="3"/>
      <c r="AR50" s="3"/>
      <c r="AS50" s="3"/>
      <c r="AT50" s="3"/>
      <c r="AU50" s="3"/>
      <c r="AV50" s="3"/>
      <c r="AW50" s="3"/>
      <c r="AX50" s="3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ht="15">
      <c r="A51" s="13">
        <v>47</v>
      </c>
      <c r="B51" s="14" t="s">
        <v>84</v>
      </c>
      <c r="C51" s="8">
        <v>1991</v>
      </c>
      <c r="D51" s="21">
        <f t="shared" si="1"/>
        <v>4.445714285714286</v>
      </c>
      <c r="E51" s="31">
        <v>4.445714285714286</v>
      </c>
      <c r="F51" s="23" t="s">
        <v>85</v>
      </c>
      <c r="G51" s="23" t="s">
        <v>85</v>
      </c>
      <c r="H51" s="23" t="s">
        <v>85</v>
      </c>
      <c r="I51" s="23" t="s">
        <v>85</v>
      </c>
      <c r="J51" s="23" t="s">
        <v>85</v>
      </c>
      <c r="K51" s="23" t="s">
        <v>85</v>
      </c>
      <c r="L51" s="23" t="s">
        <v>85</v>
      </c>
      <c r="M51" s="23" t="s">
        <v>85</v>
      </c>
      <c r="N51" s="23" t="s">
        <v>85</v>
      </c>
      <c r="O51" s="23" t="s">
        <v>85</v>
      </c>
      <c r="P51" s="23" t="s">
        <v>85</v>
      </c>
      <c r="Q51" s="23" t="s">
        <v>85</v>
      </c>
      <c r="R51" s="23" t="s">
        <v>85</v>
      </c>
      <c r="S51" s="23" t="s">
        <v>85</v>
      </c>
      <c r="T51" s="23" t="s">
        <v>85</v>
      </c>
      <c r="U51" s="23" t="s">
        <v>85</v>
      </c>
      <c r="V51" s="23" t="s">
        <v>85</v>
      </c>
      <c r="W51" s="23" t="s">
        <v>85</v>
      </c>
      <c r="X51" s="23" t="s">
        <v>85</v>
      </c>
      <c r="Y51" s="23" t="s">
        <v>85</v>
      </c>
      <c r="Z51" s="23" t="s">
        <v>85</v>
      </c>
      <c r="AA51" s="23" t="s">
        <v>85</v>
      </c>
      <c r="AB51" s="23" t="s">
        <v>85</v>
      </c>
      <c r="AC51" s="23" t="s">
        <v>85</v>
      </c>
      <c r="AD51" s="23"/>
      <c r="AE51" s="23"/>
      <c r="AF51" s="23"/>
      <c r="AG51" s="23"/>
      <c r="AH51" s="23"/>
      <c r="AI51" s="18"/>
      <c r="AJ51" s="3"/>
      <c r="AK51" s="3"/>
      <c r="AL51" s="3"/>
      <c r="AM51" s="3"/>
      <c r="AN51" s="3"/>
      <c r="AO51" s="16"/>
      <c r="AP51" s="16"/>
      <c r="AQ51" s="3"/>
      <c r="AR51" s="3"/>
      <c r="AS51" s="3"/>
      <c r="AT51" s="3"/>
      <c r="AU51" s="3"/>
      <c r="AV51" s="3"/>
      <c r="AW51" s="3"/>
      <c r="AX51" s="3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ht="15">
      <c r="A52" s="13">
        <v>48</v>
      </c>
      <c r="B52" s="14" t="s">
        <v>46</v>
      </c>
      <c r="C52" s="8">
        <v>1963</v>
      </c>
      <c r="D52" s="21">
        <f t="shared" si="1"/>
        <v>3.427142857142857</v>
      </c>
      <c r="E52" s="31">
        <v>3.427142857142857</v>
      </c>
      <c r="F52" s="23" t="s">
        <v>85</v>
      </c>
      <c r="G52" s="23" t="s">
        <v>85</v>
      </c>
      <c r="H52" s="23" t="s">
        <v>85</v>
      </c>
      <c r="I52" s="23" t="s">
        <v>85</v>
      </c>
      <c r="J52" s="23" t="s">
        <v>85</v>
      </c>
      <c r="K52" s="23" t="s">
        <v>85</v>
      </c>
      <c r="L52" s="23" t="s">
        <v>85</v>
      </c>
      <c r="M52" s="23" t="s">
        <v>85</v>
      </c>
      <c r="N52" s="23" t="s">
        <v>85</v>
      </c>
      <c r="O52" s="23" t="s">
        <v>85</v>
      </c>
      <c r="P52" s="23" t="s">
        <v>85</v>
      </c>
      <c r="Q52" s="23" t="s">
        <v>85</v>
      </c>
      <c r="R52" s="23" t="s">
        <v>85</v>
      </c>
      <c r="S52" s="23" t="s">
        <v>85</v>
      </c>
      <c r="T52" s="23" t="s">
        <v>85</v>
      </c>
      <c r="U52" s="23" t="s">
        <v>85</v>
      </c>
      <c r="V52" s="23" t="s">
        <v>85</v>
      </c>
      <c r="W52" s="23" t="s">
        <v>85</v>
      </c>
      <c r="X52" s="23" t="s">
        <v>85</v>
      </c>
      <c r="Y52" s="23" t="s">
        <v>85</v>
      </c>
      <c r="Z52" s="23" t="s">
        <v>85</v>
      </c>
      <c r="AA52" s="23" t="s">
        <v>85</v>
      </c>
      <c r="AB52" s="23" t="s">
        <v>85</v>
      </c>
      <c r="AC52" s="23" t="s">
        <v>85</v>
      </c>
      <c r="AD52" s="23"/>
      <c r="AE52" s="23"/>
      <c r="AF52" s="23"/>
      <c r="AG52" s="23"/>
      <c r="AH52" s="23"/>
      <c r="AI52" s="18"/>
      <c r="AJ52" s="3"/>
      <c r="AK52" s="3"/>
      <c r="AL52" s="3"/>
      <c r="AM52" s="3"/>
      <c r="AN52" s="3"/>
      <c r="AO52" s="16"/>
      <c r="AP52" s="16"/>
      <c r="AQ52" s="3"/>
      <c r="AR52" s="3"/>
      <c r="AS52" s="3"/>
      <c r="AT52" s="3"/>
      <c r="AU52" s="3"/>
      <c r="AV52" s="3"/>
      <c r="AW52" s="3"/>
      <c r="AX52" s="3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ht="15">
      <c r="A53" s="13">
        <v>49</v>
      </c>
      <c r="B53" s="14" t="s">
        <v>67</v>
      </c>
      <c r="C53" s="8">
        <v>1987</v>
      </c>
      <c r="D53" s="21">
        <f t="shared" si="1"/>
        <v>3.3528571428571428</v>
      </c>
      <c r="E53" s="31">
        <v>3.3528571428571428</v>
      </c>
      <c r="F53" s="23" t="s">
        <v>85</v>
      </c>
      <c r="G53" s="23" t="s">
        <v>85</v>
      </c>
      <c r="H53" s="23" t="s">
        <v>85</v>
      </c>
      <c r="I53" s="23" t="s">
        <v>85</v>
      </c>
      <c r="J53" s="23" t="s">
        <v>85</v>
      </c>
      <c r="K53" s="23" t="s">
        <v>85</v>
      </c>
      <c r="L53" s="23" t="s">
        <v>85</v>
      </c>
      <c r="M53" s="23" t="s">
        <v>85</v>
      </c>
      <c r="N53" s="23" t="s">
        <v>85</v>
      </c>
      <c r="O53" s="23" t="s">
        <v>85</v>
      </c>
      <c r="P53" s="23" t="s">
        <v>85</v>
      </c>
      <c r="Q53" s="23" t="s">
        <v>85</v>
      </c>
      <c r="R53" s="23" t="s">
        <v>85</v>
      </c>
      <c r="S53" s="23" t="s">
        <v>85</v>
      </c>
      <c r="T53" s="23" t="s">
        <v>85</v>
      </c>
      <c r="U53" s="23" t="s">
        <v>85</v>
      </c>
      <c r="V53" s="23" t="s">
        <v>85</v>
      </c>
      <c r="W53" s="23" t="s">
        <v>85</v>
      </c>
      <c r="X53" s="23" t="s">
        <v>85</v>
      </c>
      <c r="Y53" s="23" t="s">
        <v>85</v>
      </c>
      <c r="Z53" s="23" t="s">
        <v>85</v>
      </c>
      <c r="AA53" s="23" t="s">
        <v>85</v>
      </c>
      <c r="AB53" s="23" t="s">
        <v>85</v>
      </c>
      <c r="AC53" s="23" t="s">
        <v>85</v>
      </c>
      <c r="AD53" s="23"/>
      <c r="AE53" s="23"/>
      <c r="AF53" s="23"/>
      <c r="AG53" s="23"/>
      <c r="AH53" s="23"/>
      <c r="AI53" s="18"/>
      <c r="AJ53" s="3"/>
      <c r="AK53" s="3"/>
      <c r="AL53" s="3"/>
      <c r="AM53" s="3"/>
      <c r="AN53" s="3"/>
      <c r="AO53" s="16"/>
      <c r="AP53" s="16"/>
      <c r="AQ53" s="3"/>
      <c r="AR53" s="3"/>
      <c r="AS53" s="3"/>
      <c r="AT53" s="3"/>
      <c r="AU53" s="3"/>
      <c r="AV53" s="3"/>
      <c r="AW53" s="3"/>
      <c r="AX53" s="3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ht="15">
      <c r="A54" s="13">
        <v>50</v>
      </c>
      <c r="B54" s="14" t="s">
        <v>100</v>
      </c>
      <c r="C54" s="8">
        <v>1984</v>
      </c>
      <c r="D54" s="21">
        <f t="shared" si="1"/>
        <v>3.2342857142857144</v>
      </c>
      <c r="E54" s="31">
        <v>3.2342857142857144</v>
      </c>
      <c r="F54" s="23" t="s">
        <v>85</v>
      </c>
      <c r="G54" s="23" t="s">
        <v>85</v>
      </c>
      <c r="H54" s="23" t="s">
        <v>85</v>
      </c>
      <c r="I54" s="23" t="s">
        <v>85</v>
      </c>
      <c r="J54" s="23" t="s">
        <v>85</v>
      </c>
      <c r="K54" s="23" t="s">
        <v>85</v>
      </c>
      <c r="L54" s="23" t="s">
        <v>85</v>
      </c>
      <c r="M54" s="23" t="s">
        <v>85</v>
      </c>
      <c r="N54" s="23" t="s">
        <v>85</v>
      </c>
      <c r="O54" s="23" t="s">
        <v>85</v>
      </c>
      <c r="P54" s="23" t="s">
        <v>85</v>
      </c>
      <c r="Q54" s="23" t="s">
        <v>85</v>
      </c>
      <c r="R54" s="23" t="s">
        <v>85</v>
      </c>
      <c r="S54" s="23" t="s">
        <v>85</v>
      </c>
      <c r="T54" s="23" t="s">
        <v>85</v>
      </c>
      <c r="U54" s="23" t="s">
        <v>85</v>
      </c>
      <c r="V54" s="23" t="s">
        <v>85</v>
      </c>
      <c r="W54" s="23" t="s">
        <v>85</v>
      </c>
      <c r="X54" s="23" t="s">
        <v>85</v>
      </c>
      <c r="Y54" s="23" t="s">
        <v>85</v>
      </c>
      <c r="Z54" s="23" t="s">
        <v>85</v>
      </c>
      <c r="AA54" s="23" t="s">
        <v>85</v>
      </c>
      <c r="AB54" s="23" t="s">
        <v>85</v>
      </c>
      <c r="AC54" s="23" t="s">
        <v>85</v>
      </c>
      <c r="AD54" s="23"/>
      <c r="AE54" s="23"/>
      <c r="AF54" s="23"/>
      <c r="AG54" s="23"/>
      <c r="AH54" s="23"/>
      <c r="AI54" s="18"/>
      <c r="AJ54" s="3"/>
      <c r="AK54" s="3"/>
      <c r="AL54" s="3"/>
      <c r="AM54" s="3"/>
      <c r="AN54" s="3"/>
      <c r="AO54" s="16"/>
      <c r="AP54" s="16"/>
      <c r="AQ54" s="3"/>
      <c r="AR54" s="3"/>
      <c r="AS54" s="3"/>
      <c r="AT54" s="3"/>
      <c r="AU54" s="3"/>
      <c r="AV54" s="3"/>
      <c r="AW54" s="3"/>
      <c r="AX54" s="3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ht="15">
      <c r="A55" s="13">
        <v>51</v>
      </c>
      <c r="B55" s="14" t="s">
        <v>101</v>
      </c>
      <c r="C55" s="8">
        <v>1978</v>
      </c>
      <c r="D55" s="21">
        <f t="shared" si="1"/>
        <v>3.224285714285714</v>
      </c>
      <c r="E55" s="31">
        <v>3.224285714285714</v>
      </c>
      <c r="F55" s="23" t="s">
        <v>85</v>
      </c>
      <c r="G55" s="23" t="s">
        <v>85</v>
      </c>
      <c r="H55" s="23" t="s">
        <v>85</v>
      </c>
      <c r="I55" s="23" t="s">
        <v>85</v>
      </c>
      <c r="J55" s="23" t="s">
        <v>85</v>
      </c>
      <c r="K55" s="23" t="s">
        <v>85</v>
      </c>
      <c r="L55" s="23" t="s">
        <v>85</v>
      </c>
      <c r="M55" s="23" t="s">
        <v>85</v>
      </c>
      <c r="N55" s="23" t="s">
        <v>85</v>
      </c>
      <c r="O55" s="23" t="s">
        <v>85</v>
      </c>
      <c r="P55" s="23" t="s">
        <v>85</v>
      </c>
      <c r="Q55" s="23" t="s">
        <v>85</v>
      </c>
      <c r="R55" s="23" t="s">
        <v>85</v>
      </c>
      <c r="S55" s="23" t="s">
        <v>85</v>
      </c>
      <c r="T55" s="23" t="s">
        <v>85</v>
      </c>
      <c r="U55" s="23" t="s">
        <v>85</v>
      </c>
      <c r="V55" s="23" t="s">
        <v>85</v>
      </c>
      <c r="W55" s="23" t="s">
        <v>85</v>
      </c>
      <c r="X55" s="23" t="s">
        <v>85</v>
      </c>
      <c r="Y55" s="23" t="s">
        <v>85</v>
      </c>
      <c r="Z55" s="23" t="s">
        <v>85</v>
      </c>
      <c r="AA55" s="23" t="s">
        <v>85</v>
      </c>
      <c r="AB55" s="23" t="s">
        <v>85</v>
      </c>
      <c r="AC55" s="23" t="s">
        <v>85</v>
      </c>
      <c r="AD55" s="23"/>
      <c r="AE55" s="23"/>
      <c r="AF55" s="23"/>
      <c r="AG55" s="23"/>
      <c r="AH55" s="23"/>
      <c r="AI55" s="18"/>
      <c r="AJ55" s="3"/>
      <c r="AK55" s="3"/>
      <c r="AL55" s="3"/>
      <c r="AM55" s="3"/>
      <c r="AN55" s="3"/>
      <c r="AO55" s="16"/>
      <c r="AP55" s="16"/>
      <c r="AQ55" s="3"/>
      <c r="AR55" s="3"/>
      <c r="AS55" s="3"/>
      <c r="AT55" s="3"/>
      <c r="AU55" s="3"/>
      <c r="AV55" s="3"/>
      <c r="AW55" s="3"/>
      <c r="AX55" s="3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ht="15">
      <c r="A56" s="13">
        <v>52</v>
      </c>
      <c r="B56" s="14" t="s">
        <v>102</v>
      </c>
      <c r="C56" s="8">
        <v>1978</v>
      </c>
      <c r="D56" s="21">
        <f t="shared" si="1"/>
        <v>3.1114285714285717</v>
      </c>
      <c r="E56" s="31">
        <v>3.1114285714285717</v>
      </c>
      <c r="F56" s="23" t="s">
        <v>85</v>
      </c>
      <c r="G56" s="23" t="s">
        <v>85</v>
      </c>
      <c r="H56" s="23" t="s">
        <v>85</v>
      </c>
      <c r="I56" s="23" t="s">
        <v>85</v>
      </c>
      <c r="J56" s="23" t="s">
        <v>85</v>
      </c>
      <c r="K56" s="23" t="s">
        <v>85</v>
      </c>
      <c r="L56" s="23" t="s">
        <v>85</v>
      </c>
      <c r="M56" s="23" t="s">
        <v>85</v>
      </c>
      <c r="N56" s="23" t="s">
        <v>85</v>
      </c>
      <c r="O56" s="23" t="s">
        <v>85</v>
      </c>
      <c r="P56" s="23" t="s">
        <v>85</v>
      </c>
      <c r="Q56" s="23" t="s">
        <v>85</v>
      </c>
      <c r="R56" s="23" t="s">
        <v>85</v>
      </c>
      <c r="S56" s="23" t="s">
        <v>85</v>
      </c>
      <c r="T56" s="23" t="s">
        <v>85</v>
      </c>
      <c r="U56" s="23" t="s">
        <v>85</v>
      </c>
      <c r="V56" s="23" t="s">
        <v>85</v>
      </c>
      <c r="W56" s="23" t="s">
        <v>85</v>
      </c>
      <c r="X56" s="23" t="s">
        <v>85</v>
      </c>
      <c r="Y56" s="23" t="s">
        <v>85</v>
      </c>
      <c r="Z56" s="23" t="s">
        <v>85</v>
      </c>
      <c r="AA56" s="23" t="s">
        <v>85</v>
      </c>
      <c r="AB56" s="23" t="s">
        <v>85</v>
      </c>
      <c r="AC56" s="23" t="s">
        <v>85</v>
      </c>
      <c r="AD56" s="23"/>
      <c r="AE56" s="23"/>
      <c r="AF56" s="23"/>
      <c r="AG56" s="23"/>
      <c r="AH56" s="23"/>
      <c r="AI56" s="18"/>
      <c r="AJ56" s="3"/>
      <c r="AK56" s="3"/>
      <c r="AL56" s="3"/>
      <c r="AM56" s="3"/>
      <c r="AN56" s="3"/>
      <c r="AO56" s="16"/>
      <c r="AP56" s="16"/>
      <c r="AQ56" s="3"/>
      <c r="AR56" s="3"/>
      <c r="AS56" s="3"/>
      <c r="AT56" s="3"/>
      <c r="AU56" s="3"/>
      <c r="AV56" s="3"/>
      <c r="AW56" s="3"/>
      <c r="AX56" s="3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ht="15">
      <c r="A57" s="13">
        <v>53</v>
      </c>
      <c r="B57" s="14" t="s">
        <v>82</v>
      </c>
      <c r="C57" s="8">
        <v>1983</v>
      </c>
      <c r="D57" s="21">
        <f t="shared" si="1"/>
        <v>2.817142857142857</v>
      </c>
      <c r="E57" s="31">
        <v>2.817142857142857</v>
      </c>
      <c r="F57" s="23" t="s">
        <v>85</v>
      </c>
      <c r="G57" s="23" t="s">
        <v>85</v>
      </c>
      <c r="H57" s="23" t="s">
        <v>85</v>
      </c>
      <c r="I57" s="23" t="s">
        <v>85</v>
      </c>
      <c r="J57" s="23" t="s">
        <v>85</v>
      </c>
      <c r="K57" s="23" t="s">
        <v>85</v>
      </c>
      <c r="L57" s="23" t="s">
        <v>85</v>
      </c>
      <c r="M57" s="23" t="s">
        <v>85</v>
      </c>
      <c r="N57" s="23" t="s">
        <v>85</v>
      </c>
      <c r="O57" s="23" t="s">
        <v>85</v>
      </c>
      <c r="P57" s="23" t="s">
        <v>85</v>
      </c>
      <c r="Q57" s="23" t="s">
        <v>85</v>
      </c>
      <c r="R57" s="23" t="s">
        <v>85</v>
      </c>
      <c r="S57" s="23" t="s">
        <v>85</v>
      </c>
      <c r="T57" s="23" t="s">
        <v>85</v>
      </c>
      <c r="U57" s="23" t="s">
        <v>85</v>
      </c>
      <c r="V57" s="23" t="s">
        <v>85</v>
      </c>
      <c r="W57" s="23" t="s">
        <v>85</v>
      </c>
      <c r="X57" s="23" t="s">
        <v>85</v>
      </c>
      <c r="Y57" s="23" t="s">
        <v>85</v>
      </c>
      <c r="Z57" s="23" t="s">
        <v>85</v>
      </c>
      <c r="AA57" s="23" t="s">
        <v>85</v>
      </c>
      <c r="AB57" s="23" t="s">
        <v>85</v>
      </c>
      <c r="AC57" s="23" t="s">
        <v>85</v>
      </c>
      <c r="AD57" s="23"/>
      <c r="AE57" s="23"/>
      <c r="AF57" s="23"/>
      <c r="AG57" s="23"/>
      <c r="AH57" s="23"/>
      <c r="AI57" s="18"/>
      <c r="AJ57" s="3"/>
      <c r="AK57" s="3"/>
      <c r="AL57" s="3"/>
      <c r="AM57" s="3"/>
      <c r="AN57" s="3"/>
      <c r="AO57" s="16"/>
      <c r="AP57" s="16"/>
      <c r="AQ57" s="3"/>
      <c r="AR57" s="3"/>
      <c r="AS57" s="3"/>
      <c r="AT57" s="3"/>
      <c r="AU57" s="3"/>
      <c r="AV57" s="3"/>
      <c r="AW57" s="3"/>
      <c r="AX57" s="3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ht="15">
      <c r="A58" s="13">
        <v>54</v>
      </c>
      <c r="B58" s="14" t="s">
        <v>103</v>
      </c>
      <c r="C58" s="8">
        <v>1989</v>
      </c>
      <c r="D58" s="21">
        <f t="shared" si="1"/>
        <v>2.7871428571428574</v>
      </c>
      <c r="E58" s="31">
        <v>2.7871428571428574</v>
      </c>
      <c r="F58" s="23" t="s">
        <v>85</v>
      </c>
      <c r="G58" s="23" t="s">
        <v>85</v>
      </c>
      <c r="H58" s="23" t="s">
        <v>85</v>
      </c>
      <c r="I58" s="23" t="s">
        <v>85</v>
      </c>
      <c r="J58" s="23" t="s">
        <v>85</v>
      </c>
      <c r="K58" s="23" t="s">
        <v>85</v>
      </c>
      <c r="L58" s="23" t="s">
        <v>85</v>
      </c>
      <c r="M58" s="23" t="s">
        <v>85</v>
      </c>
      <c r="N58" s="23" t="s">
        <v>85</v>
      </c>
      <c r="O58" s="23" t="s">
        <v>85</v>
      </c>
      <c r="P58" s="23" t="s">
        <v>85</v>
      </c>
      <c r="Q58" s="23" t="s">
        <v>85</v>
      </c>
      <c r="R58" s="23" t="s">
        <v>85</v>
      </c>
      <c r="S58" s="23" t="s">
        <v>85</v>
      </c>
      <c r="T58" s="23" t="s">
        <v>85</v>
      </c>
      <c r="U58" s="23" t="s">
        <v>85</v>
      </c>
      <c r="V58" s="23" t="s">
        <v>85</v>
      </c>
      <c r="W58" s="23" t="s">
        <v>85</v>
      </c>
      <c r="X58" s="23" t="s">
        <v>85</v>
      </c>
      <c r="Y58" s="23" t="s">
        <v>85</v>
      </c>
      <c r="Z58" s="23" t="s">
        <v>85</v>
      </c>
      <c r="AA58" s="23" t="s">
        <v>85</v>
      </c>
      <c r="AB58" s="23" t="s">
        <v>85</v>
      </c>
      <c r="AC58" s="23" t="s">
        <v>85</v>
      </c>
      <c r="AD58" s="23"/>
      <c r="AE58" s="23"/>
      <c r="AF58" s="23"/>
      <c r="AG58" s="23"/>
      <c r="AH58" s="23"/>
      <c r="AI58" s="18"/>
      <c r="AJ58" s="3"/>
      <c r="AK58" s="3"/>
      <c r="AL58" s="3"/>
      <c r="AM58" s="3"/>
      <c r="AN58" s="3"/>
      <c r="AO58" s="16"/>
      <c r="AP58" s="16"/>
      <c r="AQ58" s="3"/>
      <c r="AR58" s="3"/>
      <c r="AS58" s="3"/>
      <c r="AT58" s="3"/>
      <c r="AU58" s="3"/>
      <c r="AV58" s="3"/>
      <c r="AW58" s="3"/>
      <c r="AX58" s="3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ht="15">
      <c r="A59" s="13">
        <v>55</v>
      </c>
      <c r="B59" s="14" t="s">
        <v>76</v>
      </c>
      <c r="C59" s="8">
        <v>1981</v>
      </c>
      <c r="D59" s="21">
        <f t="shared" si="1"/>
        <v>2.5928571428571425</v>
      </c>
      <c r="E59" s="31">
        <v>2.5928571428571425</v>
      </c>
      <c r="F59" s="23" t="s">
        <v>85</v>
      </c>
      <c r="G59" s="23" t="s">
        <v>85</v>
      </c>
      <c r="H59" s="23" t="s">
        <v>85</v>
      </c>
      <c r="I59" s="23" t="s">
        <v>85</v>
      </c>
      <c r="J59" s="23" t="s">
        <v>85</v>
      </c>
      <c r="K59" s="23" t="s">
        <v>85</v>
      </c>
      <c r="L59" s="23" t="s">
        <v>85</v>
      </c>
      <c r="M59" s="23" t="s">
        <v>85</v>
      </c>
      <c r="N59" s="23" t="s">
        <v>85</v>
      </c>
      <c r="O59" s="23" t="s">
        <v>85</v>
      </c>
      <c r="P59" s="23" t="s">
        <v>85</v>
      </c>
      <c r="Q59" s="23" t="s">
        <v>85</v>
      </c>
      <c r="R59" s="23" t="s">
        <v>85</v>
      </c>
      <c r="S59" s="23" t="s">
        <v>85</v>
      </c>
      <c r="T59" s="23" t="s">
        <v>85</v>
      </c>
      <c r="U59" s="23" t="s">
        <v>85</v>
      </c>
      <c r="V59" s="23" t="s">
        <v>85</v>
      </c>
      <c r="W59" s="23" t="s">
        <v>85</v>
      </c>
      <c r="X59" s="23" t="s">
        <v>85</v>
      </c>
      <c r="Y59" s="23" t="s">
        <v>85</v>
      </c>
      <c r="Z59" s="23" t="s">
        <v>85</v>
      </c>
      <c r="AA59" s="23" t="s">
        <v>85</v>
      </c>
      <c r="AB59" s="23" t="s">
        <v>85</v>
      </c>
      <c r="AC59" s="23" t="s">
        <v>85</v>
      </c>
      <c r="AD59" s="23"/>
      <c r="AE59" s="23"/>
      <c r="AF59" s="23"/>
      <c r="AG59" s="23"/>
      <c r="AH59" s="23"/>
      <c r="AI59" s="18"/>
      <c r="AJ59" s="3"/>
      <c r="AK59" s="3"/>
      <c r="AL59" s="3"/>
      <c r="AM59" s="3"/>
      <c r="AN59" s="3"/>
      <c r="AO59" s="16"/>
      <c r="AP59" s="16"/>
      <c r="AQ59" s="3"/>
      <c r="AR59" s="3"/>
      <c r="AS59" s="3"/>
      <c r="AT59" s="3"/>
      <c r="AU59" s="3"/>
      <c r="AV59" s="3"/>
      <c r="AW59" s="3"/>
      <c r="AX59" s="3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ht="15">
      <c r="A60" s="13">
        <v>56</v>
      </c>
      <c r="B60" s="14" t="s">
        <v>47</v>
      </c>
      <c r="C60" s="8">
        <v>1992</v>
      </c>
      <c r="D60" s="21">
        <f t="shared" si="1"/>
        <v>2.565714285714286</v>
      </c>
      <c r="E60" s="31">
        <v>2.565714285714286</v>
      </c>
      <c r="F60" s="23" t="s">
        <v>85</v>
      </c>
      <c r="G60" s="23" t="s">
        <v>85</v>
      </c>
      <c r="H60" s="23" t="s">
        <v>85</v>
      </c>
      <c r="I60" s="23" t="s">
        <v>85</v>
      </c>
      <c r="J60" s="23" t="s">
        <v>85</v>
      </c>
      <c r="K60" s="23" t="s">
        <v>85</v>
      </c>
      <c r="L60" s="23" t="s">
        <v>85</v>
      </c>
      <c r="M60" s="23" t="s">
        <v>85</v>
      </c>
      <c r="N60" s="23" t="s">
        <v>85</v>
      </c>
      <c r="O60" s="23" t="s">
        <v>85</v>
      </c>
      <c r="P60" s="23" t="s">
        <v>85</v>
      </c>
      <c r="Q60" s="23" t="s">
        <v>85</v>
      </c>
      <c r="R60" s="23" t="s">
        <v>85</v>
      </c>
      <c r="S60" s="23" t="s">
        <v>85</v>
      </c>
      <c r="T60" s="23" t="s">
        <v>85</v>
      </c>
      <c r="U60" s="23" t="s">
        <v>85</v>
      </c>
      <c r="V60" s="23" t="s">
        <v>85</v>
      </c>
      <c r="W60" s="23" t="s">
        <v>85</v>
      </c>
      <c r="X60" s="23" t="s">
        <v>85</v>
      </c>
      <c r="Y60" s="23" t="s">
        <v>85</v>
      </c>
      <c r="Z60" s="23" t="s">
        <v>85</v>
      </c>
      <c r="AA60" s="23" t="s">
        <v>85</v>
      </c>
      <c r="AB60" s="23" t="s">
        <v>85</v>
      </c>
      <c r="AC60" s="23" t="s">
        <v>85</v>
      </c>
      <c r="AD60" s="23"/>
      <c r="AE60" s="23"/>
      <c r="AF60" s="23"/>
      <c r="AG60" s="23"/>
      <c r="AH60" s="23"/>
      <c r="AI60" s="18"/>
      <c r="AJ60" s="3"/>
      <c r="AK60" s="3"/>
      <c r="AL60" s="3"/>
      <c r="AM60" s="3"/>
      <c r="AN60" s="3"/>
      <c r="AO60" s="16"/>
      <c r="AP60" s="16"/>
      <c r="AQ60" s="3"/>
      <c r="AR60" s="3"/>
      <c r="AS60" s="3"/>
      <c r="AT60" s="3"/>
      <c r="AU60" s="3"/>
      <c r="AV60" s="3"/>
      <c r="AW60" s="3"/>
      <c r="AX60" s="3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ht="15">
      <c r="A61" s="13">
        <v>57</v>
      </c>
      <c r="B61" s="14" t="s">
        <v>104</v>
      </c>
      <c r="C61" s="8">
        <v>1961</v>
      </c>
      <c r="D61" s="21">
        <f t="shared" si="1"/>
        <v>2.0414285714285714</v>
      </c>
      <c r="E61" s="31">
        <v>2.0414285714285714</v>
      </c>
      <c r="F61" s="23" t="s">
        <v>85</v>
      </c>
      <c r="G61" s="23" t="s">
        <v>85</v>
      </c>
      <c r="H61" s="23" t="s">
        <v>85</v>
      </c>
      <c r="I61" s="23" t="s">
        <v>85</v>
      </c>
      <c r="J61" s="23" t="s">
        <v>85</v>
      </c>
      <c r="K61" s="23" t="s">
        <v>85</v>
      </c>
      <c r="L61" s="23" t="s">
        <v>85</v>
      </c>
      <c r="M61" s="23" t="s">
        <v>85</v>
      </c>
      <c r="N61" s="23" t="s">
        <v>85</v>
      </c>
      <c r="O61" s="23" t="s">
        <v>85</v>
      </c>
      <c r="P61" s="23" t="s">
        <v>85</v>
      </c>
      <c r="Q61" s="23" t="s">
        <v>85</v>
      </c>
      <c r="R61" s="23" t="s">
        <v>85</v>
      </c>
      <c r="S61" s="23" t="s">
        <v>85</v>
      </c>
      <c r="T61" s="23" t="s">
        <v>85</v>
      </c>
      <c r="U61" s="23" t="s">
        <v>85</v>
      </c>
      <c r="V61" s="23" t="s">
        <v>85</v>
      </c>
      <c r="W61" s="23" t="s">
        <v>85</v>
      </c>
      <c r="X61" s="23" t="s">
        <v>85</v>
      </c>
      <c r="Y61" s="23" t="s">
        <v>85</v>
      </c>
      <c r="Z61" s="23" t="s">
        <v>85</v>
      </c>
      <c r="AA61" s="23" t="s">
        <v>85</v>
      </c>
      <c r="AB61" s="23" t="s">
        <v>85</v>
      </c>
      <c r="AC61" s="23" t="s">
        <v>85</v>
      </c>
      <c r="AD61" s="23"/>
      <c r="AE61" s="23"/>
      <c r="AF61" s="23"/>
      <c r="AG61" s="23"/>
      <c r="AH61" s="23"/>
      <c r="AI61" s="18"/>
      <c r="AJ61" s="3"/>
      <c r="AK61" s="3"/>
      <c r="AL61" s="3"/>
      <c r="AM61" s="3"/>
      <c r="AN61" s="3"/>
      <c r="AO61" s="16"/>
      <c r="AP61" s="16"/>
      <c r="AQ61" s="3"/>
      <c r="AR61" s="3"/>
      <c r="AS61" s="3"/>
      <c r="AT61" s="3"/>
      <c r="AU61" s="3"/>
      <c r="AV61" s="3"/>
      <c r="AW61" s="3"/>
      <c r="AX61" s="3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ht="15">
      <c r="A62" s="13">
        <v>58</v>
      </c>
      <c r="B62" s="14" t="s">
        <v>105</v>
      </c>
      <c r="C62" s="8">
        <v>1984</v>
      </c>
      <c r="D62" s="21">
        <f t="shared" si="1"/>
        <v>1.8</v>
      </c>
      <c r="E62" s="31">
        <v>1.8</v>
      </c>
      <c r="F62" s="23" t="s">
        <v>85</v>
      </c>
      <c r="G62" s="23" t="s">
        <v>85</v>
      </c>
      <c r="H62" s="23" t="s">
        <v>85</v>
      </c>
      <c r="I62" s="23" t="s">
        <v>85</v>
      </c>
      <c r="J62" s="23" t="s">
        <v>85</v>
      </c>
      <c r="K62" s="23" t="s">
        <v>85</v>
      </c>
      <c r="L62" s="23" t="s">
        <v>85</v>
      </c>
      <c r="M62" s="23" t="s">
        <v>85</v>
      </c>
      <c r="N62" s="23" t="s">
        <v>85</v>
      </c>
      <c r="O62" s="23" t="s">
        <v>85</v>
      </c>
      <c r="P62" s="23" t="s">
        <v>85</v>
      </c>
      <c r="Q62" s="23" t="s">
        <v>85</v>
      </c>
      <c r="R62" s="23" t="s">
        <v>85</v>
      </c>
      <c r="S62" s="23" t="s">
        <v>85</v>
      </c>
      <c r="T62" s="23" t="s">
        <v>85</v>
      </c>
      <c r="U62" s="23" t="s">
        <v>85</v>
      </c>
      <c r="V62" s="23" t="s">
        <v>85</v>
      </c>
      <c r="W62" s="23" t="s">
        <v>85</v>
      </c>
      <c r="X62" s="23" t="s">
        <v>85</v>
      </c>
      <c r="Y62" s="23" t="s">
        <v>85</v>
      </c>
      <c r="Z62" s="23" t="s">
        <v>85</v>
      </c>
      <c r="AA62" s="23" t="s">
        <v>85</v>
      </c>
      <c r="AB62" s="23" t="s">
        <v>85</v>
      </c>
      <c r="AC62" s="23" t="s">
        <v>85</v>
      </c>
      <c r="AD62" s="23"/>
      <c r="AI62" s="3"/>
      <c r="AJ62" s="3"/>
      <c r="AK62" s="3"/>
      <c r="AL62" s="3"/>
      <c r="AM62" s="3"/>
      <c r="AN62" s="3"/>
      <c r="AO62" s="16"/>
      <c r="AP62" s="16"/>
      <c r="AQ62" s="3"/>
      <c r="AR62" s="3"/>
      <c r="AS62" s="3"/>
      <c r="AT62" s="3"/>
      <c r="AU62" s="3"/>
      <c r="AV62" s="3"/>
      <c r="AW62" s="3"/>
      <c r="AX62" s="3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ht="15">
      <c r="A63" s="13">
        <v>59</v>
      </c>
      <c r="B63" s="14" t="s">
        <v>83</v>
      </c>
      <c r="C63" s="8">
        <v>1954</v>
      </c>
      <c r="D63" s="21">
        <f t="shared" si="1"/>
        <v>0.6914285714285714</v>
      </c>
      <c r="E63" s="31">
        <v>0.6914285714285714</v>
      </c>
      <c r="F63" s="23" t="s">
        <v>85</v>
      </c>
      <c r="G63" s="23" t="s">
        <v>85</v>
      </c>
      <c r="H63" s="23" t="s">
        <v>85</v>
      </c>
      <c r="I63" s="23" t="s">
        <v>85</v>
      </c>
      <c r="J63" s="23" t="s">
        <v>85</v>
      </c>
      <c r="K63" s="23" t="s">
        <v>85</v>
      </c>
      <c r="L63" s="23" t="s">
        <v>85</v>
      </c>
      <c r="M63" s="23" t="s">
        <v>85</v>
      </c>
      <c r="N63" s="23" t="s">
        <v>85</v>
      </c>
      <c r="O63" s="23" t="s">
        <v>85</v>
      </c>
      <c r="P63" s="23" t="s">
        <v>85</v>
      </c>
      <c r="Q63" s="23" t="s">
        <v>85</v>
      </c>
      <c r="R63" s="23" t="s">
        <v>85</v>
      </c>
      <c r="S63" s="23" t="s">
        <v>85</v>
      </c>
      <c r="T63" s="23" t="s">
        <v>85</v>
      </c>
      <c r="U63" s="23" t="s">
        <v>85</v>
      </c>
      <c r="V63" s="23" t="s">
        <v>85</v>
      </c>
      <c r="W63" s="23" t="s">
        <v>85</v>
      </c>
      <c r="X63" s="23" t="s">
        <v>85</v>
      </c>
      <c r="Y63" s="23" t="s">
        <v>85</v>
      </c>
      <c r="Z63" s="23" t="s">
        <v>85</v>
      </c>
      <c r="AA63" s="23" t="s">
        <v>85</v>
      </c>
      <c r="AB63" s="23" t="s">
        <v>85</v>
      </c>
      <c r="AC63" s="23" t="s">
        <v>85</v>
      </c>
      <c r="AD63" s="23"/>
      <c r="AE63" s="23"/>
      <c r="AF63" s="23"/>
      <c r="AG63" s="23"/>
      <c r="AH63" s="23"/>
      <c r="AI63" s="18"/>
      <c r="AJ63" s="3"/>
      <c r="AK63" s="3"/>
      <c r="AL63" s="3"/>
      <c r="AM63" s="3"/>
      <c r="AN63" s="3"/>
      <c r="AO63" s="16"/>
      <c r="AP63" s="16"/>
      <c r="AQ63" s="3"/>
      <c r="AR63" s="3"/>
      <c r="AS63" s="3"/>
      <c r="AT63" s="3"/>
      <c r="AU63" s="3"/>
      <c r="AV63" s="3"/>
      <c r="AW63" s="3"/>
      <c r="AX63" s="3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5:72" ht="12.75">
      <c r="E64" s="16"/>
      <c r="F64" s="17"/>
      <c r="G64" s="17"/>
      <c r="H64" s="16"/>
      <c r="I64" s="16"/>
      <c r="J64" s="16"/>
      <c r="K64" s="17"/>
      <c r="L64" s="17"/>
      <c r="M64" s="16"/>
      <c r="N64" s="16"/>
      <c r="O64" s="17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</row>
    <row r="65" spans="5:72" ht="12.75">
      <c r="E65" s="16"/>
      <c r="F65" s="17"/>
      <c r="G65" s="17"/>
      <c r="H65" s="16"/>
      <c r="I65" s="16"/>
      <c r="J65" s="16"/>
      <c r="K65" s="17"/>
      <c r="L65" s="17"/>
      <c r="M65" s="16"/>
      <c r="N65" s="16"/>
      <c r="O65" s="17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</row>
    <row r="66" spans="2:72" ht="12.75">
      <c r="B66" s="7" t="s">
        <v>33</v>
      </c>
      <c r="E66" s="16"/>
      <c r="F66" s="17"/>
      <c r="G66" s="17"/>
      <c r="H66" s="16"/>
      <c r="I66" s="16"/>
      <c r="J66" s="16"/>
      <c r="K66" s="17"/>
      <c r="L66" s="17"/>
      <c r="M66" s="16"/>
      <c r="N66" s="16"/>
      <c r="O66" s="1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</row>
    <row r="67" spans="2:72" ht="12.75">
      <c r="B67" s="19" t="s">
        <v>10</v>
      </c>
      <c r="E67" s="16"/>
      <c r="F67" s="17"/>
      <c r="G67" s="17"/>
      <c r="H67" s="16"/>
      <c r="I67" s="16"/>
      <c r="J67" s="16"/>
      <c r="K67" s="17"/>
      <c r="L67" s="17"/>
      <c r="M67" s="16"/>
      <c r="N67" s="16"/>
      <c r="O67" s="1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4:72" ht="12.75">
      <c r="D68" s="16"/>
      <c r="E68" s="16"/>
      <c r="F68" s="17"/>
      <c r="G68" s="17"/>
      <c r="H68" s="16"/>
      <c r="I68" s="16"/>
      <c r="J68" s="16"/>
      <c r="K68" s="17"/>
      <c r="L68" s="17"/>
      <c r="M68" s="16"/>
      <c r="N68" s="16"/>
      <c r="O68" s="1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</row>
    <row r="69" spans="2:72" ht="12.75">
      <c r="B69" s="7" t="s">
        <v>34</v>
      </c>
      <c r="D69" s="16"/>
      <c r="E69" s="16"/>
      <c r="F69" s="17"/>
      <c r="G69" s="17"/>
      <c r="H69" s="16"/>
      <c r="I69" s="16"/>
      <c r="J69" s="16"/>
      <c r="K69" s="17"/>
      <c r="L69" s="17"/>
      <c r="M69" s="16"/>
      <c r="N69" s="16"/>
      <c r="O69" s="17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0" spans="2:72" ht="15">
      <c r="B70" s="9" t="s">
        <v>35</v>
      </c>
      <c r="D70" s="16"/>
      <c r="E70" s="16"/>
      <c r="F70" s="17"/>
      <c r="G70" s="17"/>
      <c r="H70" s="16"/>
      <c r="I70" s="16"/>
      <c r="J70" s="16"/>
      <c r="K70" s="17"/>
      <c r="L70" s="17"/>
      <c r="M70" s="16"/>
      <c r="N70" s="16"/>
      <c r="O70" s="17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1" ht="15">
      <c r="B71" s="9"/>
    </row>
    <row r="72" ht="15">
      <c r="B72" s="9" t="s">
        <v>118</v>
      </c>
    </row>
    <row r="73" spans="2:4" ht="15">
      <c r="B73" s="9"/>
      <c r="D73" s="16"/>
    </row>
    <row r="74" spans="2:4" ht="15">
      <c r="B74" s="9" t="s">
        <v>117</v>
      </c>
      <c r="D74" s="16"/>
    </row>
    <row r="75" spans="2:4" ht="15">
      <c r="B75" s="9" t="s">
        <v>36</v>
      </c>
      <c r="D75" s="16"/>
    </row>
    <row r="76" spans="2:4" ht="15">
      <c r="B76" s="9" t="s">
        <v>56</v>
      </c>
      <c r="D76" s="16"/>
    </row>
    <row r="77" ht="12.75">
      <c r="D77" s="16"/>
    </row>
    <row r="78" spans="2:4" ht="15.75">
      <c r="B78" s="30" t="s">
        <v>119</v>
      </c>
      <c r="D78" s="16"/>
    </row>
    <row r="79" ht="12.75">
      <c r="D79" s="16"/>
    </row>
    <row r="80" spans="2:4" ht="15">
      <c r="B80" s="9" t="s">
        <v>57</v>
      </c>
      <c r="D80" s="16"/>
    </row>
    <row r="81" spans="2:4" ht="15">
      <c r="B81" s="9" t="s">
        <v>58</v>
      </c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</sheetData>
  <sheetProtection/>
  <hyperlinks>
    <hyperlink ref="B67" r:id="rId1" display="Доронин Сергей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P7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11" bestFit="1" customWidth="1"/>
    <col min="2" max="2" width="23.140625" style="7" customWidth="1"/>
    <col min="3" max="3" width="4.421875" style="0" bestFit="1" customWidth="1"/>
    <col min="4" max="4" width="10.28125" style="0" customWidth="1"/>
    <col min="5" max="5" width="7.57421875" style="0" customWidth="1"/>
    <col min="6" max="6" width="7.7109375" style="0" bestFit="1" customWidth="1"/>
    <col min="7" max="7" width="7.8515625" style="0" bestFit="1" customWidth="1"/>
    <col min="8" max="10" width="8.00390625" style="0" bestFit="1" customWidth="1"/>
    <col min="11" max="11" width="8.140625" style="0" bestFit="1" customWidth="1"/>
    <col min="12" max="12" width="8.140625" style="2" bestFit="1" customWidth="1"/>
    <col min="13" max="16" width="8.00390625" style="0" bestFit="1" customWidth="1"/>
    <col min="17" max="19" width="7.7109375" style="0" bestFit="1" customWidth="1"/>
    <col min="20" max="20" width="7.7109375" style="0" customWidth="1"/>
    <col min="21" max="21" width="8.140625" style="0" bestFit="1" customWidth="1"/>
    <col min="22" max="22" width="7.57421875" style="0" bestFit="1" customWidth="1"/>
    <col min="23" max="23" width="8.140625" style="0" bestFit="1" customWidth="1"/>
    <col min="24" max="26" width="7.8515625" style="0" bestFit="1" customWidth="1"/>
    <col min="27" max="29" width="10.57421875" style="0" bestFit="1" customWidth="1"/>
    <col min="30" max="30" width="7.8515625" style="0" bestFit="1" customWidth="1"/>
    <col min="31" max="31" width="2.7109375" style="0" customWidth="1"/>
    <col min="32" max="33" width="2.57421875" style="0" customWidth="1"/>
    <col min="34" max="34" width="2.421875" style="0" customWidth="1"/>
    <col min="35" max="35" width="2.57421875" style="0" customWidth="1"/>
    <col min="36" max="37" width="6.7109375" style="0" customWidth="1"/>
  </cols>
  <sheetData>
    <row r="1" spans="1:8" ht="12.75">
      <c r="A1" s="10"/>
      <c r="F1" s="25" t="s">
        <v>176</v>
      </c>
      <c r="G1" s="2"/>
      <c r="H1" s="2"/>
    </row>
    <row r="3" spans="2:29" s="22" customFormat="1" ht="11.25">
      <c r="B3" s="22" t="s">
        <v>38</v>
      </c>
      <c r="E3" s="22" t="s">
        <v>37</v>
      </c>
      <c r="F3" s="22">
        <v>40</v>
      </c>
      <c r="G3" s="22">
        <v>40</v>
      </c>
      <c r="H3" s="22">
        <v>32</v>
      </c>
      <c r="I3" s="22">
        <v>32</v>
      </c>
      <c r="J3" s="22">
        <v>32</v>
      </c>
      <c r="K3" s="22">
        <v>32</v>
      </c>
      <c r="L3" s="22">
        <v>32</v>
      </c>
      <c r="M3" s="22">
        <v>32</v>
      </c>
      <c r="N3" s="22">
        <v>32</v>
      </c>
      <c r="O3" s="22">
        <v>32</v>
      </c>
      <c r="P3" s="22">
        <v>40</v>
      </c>
      <c r="Q3" s="22">
        <v>46</v>
      </c>
      <c r="R3" s="22">
        <v>46</v>
      </c>
      <c r="S3" s="22">
        <v>46</v>
      </c>
      <c r="T3" s="22">
        <v>46</v>
      </c>
      <c r="U3" s="22">
        <v>42</v>
      </c>
      <c r="V3" s="22">
        <v>42</v>
      </c>
      <c r="W3" s="22">
        <v>42</v>
      </c>
      <c r="X3" s="22">
        <v>35</v>
      </c>
      <c r="Y3" s="22">
        <v>35</v>
      </c>
      <c r="Z3" s="22">
        <v>35</v>
      </c>
      <c r="AA3" s="22">
        <v>55</v>
      </c>
      <c r="AB3" s="22">
        <v>55</v>
      </c>
      <c r="AC3" s="22">
        <v>55</v>
      </c>
    </row>
    <row r="4" spans="1:37" s="5" customFormat="1" ht="11.25">
      <c r="A4" s="4" t="s">
        <v>22</v>
      </c>
      <c r="B4" s="8" t="s">
        <v>30</v>
      </c>
      <c r="C4" s="15" t="s">
        <v>31</v>
      </c>
      <c r="D4" s="8" t="s">
        <v>32</v>
      </c>
      <c r="E4" s="5" t="s">
        <v>120</v>
      </c>
      <c r="F4" s="24" t="s">
        <v>121</v>
      </c>
      <c r="G4" s="24" t="s">
        <v>115</v>
      </c>
      <c r="H4" s="24" t="s">
        <v>123</v>
      </c>
      <c r="I4" s="24" t="s">
        <v>124</v>
      </c>
      <c r="J4" s="24" t="s">
        <v>125</v>
      </c>
      <c r="K4" s="24" t="s">
        <v>126</v>
      </c>
      <c r="L4" s="24" t="s">
        <v>69</v>
      </c>
      <c r="M4" s="24" t="s">
        <v>128</v>
      </c>
      <c r="N4" s="24" t="s">
        <v>129</v>
      </c>
      <c r="O4" s="24" t="s">
        <v>130</v>
      </c>
      <c r="P4" s="24" t="s">
        <v>132</v>
      </c>
      <c r="Q4" s="24" t="s">
        <v>139</v>
      </c>
      <c r="R4" s="24" t="s">
        <v>140</v>
      </c>
      <c r="S4" s="24" t="s">
        <v>142</v>
      </c>
      <c r="T4" s="24" t="s">
        <v>143</v>
      </c>
      <c r="U4" s="24" t="s">
        <v>145</v>
      </c>
      <c r="V4" s="24" t="s">
        <v>146</v>
      </c>
      <c r="W4" s="24" t="s">
        <v>147</v>
      </c>
      <c r="X4" s="24" t="s">
        <v>151</v>
      </c>
      <c r="Y4" s="24" t="s">
        <v>152</v>
      </c>
      <c r="Z4" s="24" t="s">
        <v>153</v>
      </c>
      <c r="AA4" s="24" t="s">
        <v>148</v>
      </c>
      <c r="AB4" s="24" t="s">
        <v>149</v>
      </c>
      <c r="AC4" s="24" t="s">
        <v>150</v>
      </c>
      <c r="AD4" s="24"/>
      <c r="AE4" s="6"/>
      <c r="AF4" s="6"/>
      <c r="AG4" s="6"/>
      <c r="AH4" s="6"/>
      <c r="AI4" s="6"/>
      <c r="AJ4" s="6"/>
      <c r="AK4" s="6"/>
    </row>
    <row r="5" spans="1:68" ht="15">
      <c r="A5" s="13">
        <v>1</v>
      </c>
      <c r="B5" s="14" t="s">
        <v>2</v>
      </c>
      <c r="C5" s="8">
        <v>1990</v>
      </c>
      <c r="D5" s="20">
        <f aca="true" t="shared" si="0" ref="D5:D11">E5+LARGE(F5:AC5,1)+LARGE(F5:AC5,2)+LARGE(F5:AC5,3)+LARGE(F5:AC5,4)+LARGE(F5:AC5,5)</f>
        <v>271.4357142857143</v>
      </c>
      <c r="E5" s="31">
        <v>43.26571428571429</v>
      </c>
      <c r="F5" s="18">
        <v>40</v>
      </c>
      <c r="G5" s="23" t="s">
        <v>85</v>
      </c>
      <c r="H5" s="18">
        <v>31.66</v>
      </c>
      <c r="I5" s="23">
        <v>29.49</v>
      </c>
      <c r="J5" s="23">
        <v>31.61</v>
      </c>
      <c r="K5" s="23" t="s">
        <v>85</v>
      </c>
      <c r="L5" s="23" t="s">
        <v>85</v>
      </c>
      <c r="M5" s="23" t="s">
        <v>85</v>
      </c>
      <c r="N5" s="23" t="s">
        <v>85</v>
      </c>
      <c r="O5" s="23" t="s">
        <v>85</v>
      </c>
      <c r="P5" s="18">
        <v>38.64</v>
      </c>
      <c r="Q5" s="32">
        <v>46</v>
      </c>
      <c r="R5" s="31">
        <v>43.12</v>
      </c>
      <c r="S5" s="31">
        <v>43.89</v>
      </c>
      <c r="T5" s="31">
        <v>43.97</v>
      </c>
      <c r="U5" s="23" t="s">
        <v>85</v>
      </c>
      <c r="V5" s="23" t="s">
        <v>85</v>
      </c>
      <c r="W5" s="23" t="s">
        <v>85</v>
      </c>
      <c r="X5" s="23" t="s">
        <v>85</v>
      </c>
      <c r="Y5" s="23" t="s">
        <v>85</v>
      </c>
      <c r="Z5" s="23" t="s">
        <v>85</v>
      </c>
      <c r="AA5" s="23" t="s">
        <v>85</v>
      </c>
      <c r="AB5" s="23" t="s">
        <v>85</v>
      </c>
      <c r="AC5" s="31">
        <v>51.19</v>
      </c>
      <c r="AD5" s="23"/>
      <c r="AE5" s="18"/>
      <c r="AF5" s="18"/>
      <c r="AG5" s="18"/>
      <c r="AH5" s="18"/>
      <c r="AI5" s="18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5">
      <c r="A6" s="13">
        <v>2</v>
      </c>
      <c r="B6" s="14" t="s">
        <v>61</v>
      </c>
      <c r="C6" s="5">
        <v>1983</v>
      </c>
      <c r="D6" s="20">
        <f t="shared" si="0"/>
        <v>238.3357142857143</v>
      </c>
      <c r="E6" s="31">
        <v>40.86571428571428</v>
      </c>
      <c r="F6" s="31">
        <v>38.77</v>
      </c>
      <c r="G6" s="23" t="s">
        <v>85</v>
      </c>
      <c r="H6" s="23" t="s">
        <v>85</v>
      </c>
      <c r="I6" s="23" t="s">
        <v>85</v>
      </c>
      <c r="J6" s="23" t="s">
        <v>85</v>
      </c>
      <c r="K6" s="23" t="s">
        <v>85</v>
      </c>
      <c r="L6" s="23" t="s">
        <v>85</v>
      </c>
      <c r="M6" s="23" t="s">
        <v>85</v>
      </c>
      <c r="N6" s="23" t="s">
        <v>85</v>
      </c>
      <c r="O6" s="23" t="s">
        <v>85</v>
      </c>
      <c r="P6" s="31">
        <v>40</v>
      </c>
      <c r="Q6" s="31">
        <v>41.29</v>
      </c>
      <c r="R6" s="31">
        <v>38.84</v>
      </c>
      <c r="S6" s="32">
        <v>38.57</v>
      </c>
      <c r="T6" s="23" t="s">
        <v>85</v>
      </c>
      <c r="U6" s="23" t="s">
        <v>85</v>
      </c>
      <c r="V6" s="23" t="s">
        <v>85</v>
      </c>
      <c r="W6" s="23" t="s">
        <v>85</v>
      </c>
      <c r="X6" s="23" t="s">
        <v>85</v>
      </c>
      <c r="Y6" s="23" t="s">
        <v>85</v>
      </c>
      <c r="Z6" s="23" t="s">
        <v>85</v>
      </c>
      <c r="AA6" s="23" t="s">
        <v>85</v>
      </c>
      <c r="AB6" s="23" t="s">
        <v>85</v>
      </c>
      <c r="AC6" s="23" t="s">
        <v>85</v>
      </c>
      <c r="AD6" s="23"/>
      <c r="AE6" s="23"/>
      <c r="AF6" s="18"/>
      <c r="AG6" s="18"/>
      <c r="AH6" s="18"/>
      <c r="AI6" s="18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5.75" thickBot="1">
      <c r="A7" s="38">
        <v>3</v>
      </c>
      <c r="B7" s="39" t="s">
        <v>6</v>
      </c>
      <c r="C7" s="40">
        <v>1990</v>
      </c>
      <c r="D7" s="42">
        <f t="shared" si="0"/>
        <v>229.14857142857144</v>
      </c>
      <c r="E7" s="31">
        <v>36.31857142857143</v>
      </c>
      <c r="F7" s="32">
        <v>36.37</v>
      </c>
      <c r="G7" s="32">
        <v>35.93</v>
      </c>
      <c r="H7" s="23" t="s">
        <v>85</v>
      </c>
      <c r="I7" s="23" t="s">
        <v>85</v>
      </c>
      <c r="J7" s="23" t="s">
        <v>85</v>
      </c>
      <c r="K7" s="23" t="s">
        <v>85</v>
      </c>
      <c r="L7" s="23" t="s">
        <v>85</v>
      </c>
      <c r="M7" s="23" t="s">
        <v>85</v>
      </c>
      <c r="N7" s="23" t="s">
        <v>85</v>
      </c>
      <c r="O7" s="23" t="s">
        <v>85</v>
      </c>
      <c r="P7" s="31">
        <v>38.07</v>
      </c>
      <c r="Q7" s="31">
        <v>41.56</v>
      </c>
      <c r="R7" s="31">
        <v>40.9</v>
      </c>
      <c r="S7" s="23" t="s">
        <v>85</v>
      </c>
      <c r="T7" s="23" t="s">
        <v>85</v>
      </c>
      <c r="U7" s="23" t="s">
        <v>85</v>
      </c>
      <c r="V7" s="23" t="s">
        <v>85</v>
      </c>
      <c r="W7" s="23" t="s">
        <v>85</v>
      </c>
      <c r="X7" s="23" t="s">
        <v>85</v>
      </c>
      <c r="Y7" s="23" t="s">
        <v>85</v>
      </c>
      <c r="Z7" s="23" t="s">
        <v>85</v>
      </c>
      <c r="AA7" s="23" t="s">
        <v>85</v>
      </c>
      <c r="AB7" s="23" t="s">
        <v>85</v>
      </c>
      <c r="AC7" s="23" t="s">
        <v>85</v>
      </c>
      <c r="AD7" s="23"/>
      <c r="AE7" s="18"/>
      <c r="AF7" s="18"/>
      <c r="AG7" s="18"/>
      <c r="AH7" s="18"/>
      <c r="AI7" s="18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5">
      <c r="A8" s="13">
        <v>4</v>
      </c>
      <c r="B8" s="14" t="s">
        <v>42</v>
      </c>
      <c r="C8" s="8">
        <v>1980</v>
      </c>
      <c r="D8" s="20">
        <f t="shared" si="0"/>
        <v>216.13857142857142</v>
      </c>
      <c r="E8" s="31">
        <v>37.43857142857143</v>
      </c>
      <c r="F8" s="23" t="s">
        <v>85</v>
      </c>
      <c r="G8" s="31">
        <v>32.17</v>
      </c>
      <c r="H8" s="23">
        <v>24.71</v>
      </c>
      <c r="I8" s="18">
        <v>25.51</v>
      </c>
      <c r="J8" s="23" t="s">
        <v>85</v>
      </c>
      <c r="K8" s="23">
        <v>30.65</v>
      </c>
      <c r="L8" s="23">
        <v>32</v>
      </c>
      <c r="M8" s="23" t="s">
        <v>85</v>
      </c>
      <c r="N8" s="23" t="s">
        <v>85</v>
      </c>
      <c r="O8" s="23" t="s">
        <v>85</v>
      </c>
      <c r="P8" s="23">
        <v>31.37</v>
      </c>
      <c r="Q8" s="31">
        <v>34.74</v>
      </c>
      <c r="R8" s="31">
        <v>36.29</v>
      </c>
      <c r="S8" s="32">
        <v>38.68</v>
      </c>
      <c r="T8" s="32">
        <v>36.82</v>
      </c>
      <c r="U8" s="23" t="s">
        <v>85</v>
      </c>
      <c r="V8" s="23" t="s">
        <v>85</v>
      </c>
      <c r="W8" s="23" t="s">
        <v>85</v>
      </c>
      <c r="X8" s="23" t="s">
        <v>85</v>
      </c>
      <c r="Y8" s="23" t="s">
        <v>85</v>
      </c>
      <c r="Z8" s="23" t="s">
        <v>85</v>
      </c>
      <c r="AA8" s="23" t="s">
        <v>85</v>
      </c>
      <c r="AB8" s="23" t="s">
        <v>85</v>
      </c>
      <c r="AC8" s="23" t="s">
        <v>85</v>
      </c>
      <c r="AD8" s="18"/>
      <c r="AE8" s="18"/>
      <c r="AF8" s="18"/>
      <c r="AG8" s="18"/>
      <c r="AH8" s="18"/>
      <c r="AI8" s="23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5">
      <c r="A9" s="13">
        <v>5</v>
      </c>
      <c r="B9" s="14" t="s">
        <v>7</v>
      </c>
      <c r="C9" s="8">
        <v>1989</v>
      </c>
      <c r="D9" s="20">
        <f t="shared" si="0"/>
        <v>211.71571428571428</v>
      </c>
      <c r="E9" s="31">
        <v>35.385714285714286</v>
      </c>
      <c r="F9" s="23" t="s">
        <v>85</v>
      </c>
      <c r="G9" s="32">
        <v>30.37</v>
      </c>
      <c r="H9" s="23" t="s">
        <v>85</v>
      </c>
      <c r="I9" s="23" t="s">
        <v>85</v>
      </c>
      <c r="J9" s="23" t="s">
        <v>85</v>
      </c>
      <c r="K9" s="23">
        <v>26.84</v>
      </c>
      <c r="L9" s="23">
        <v>29.85</v>
      </c>
      <c r="M9" s="23" t="s">
        <v>85</v>
      </c>
      <c r="N9" s="23" t="s">
        <v>85</v>
      </c>
      <c r="O9" s="23" t="s">
        <v>85</v>
      </c>
      <c r="P9" s="31">
        <v>35.07</v>
      </c>
      <c r="Q9" s="23">
        <v>27.2</v>
      </c>
      <c r="R9" s="31">
        <v>34.33</v>
      </c>
      <c r="S9" s="32">
        <v>37.23</v>
      </c>
      <c r="T9" s="32">
        <v>39.33</v>
      </c>
      <c r="U9" s="23" t="s">
        <v>85</v>
      </c>
      <c r="V9" s="23" t="s">
        <v>85</v>
      </c>
      <c r="W9" s="23" t="s">
        <v>85</v>
      </c>
      <c r="X9" s="23" t="s">
        <v>85</v>
      </c>
      <c r="Y9" s="23" t="s">
        <v>85</v>
      </c>
      <c r="Z9" s="23" t="s">
        <v>85</v>
      </c>
      <c r="AA9" s="23" t="s">
        <v>85</v>
      </c>
      <c r="AB9" s="23" t="s">
        <v>85</v>
      </c>
      <c r="AC9" s="23" t="s">
        <v>85</v>
      </c>
      <c r="AD9" s="23"/>
      <c r="AE9" s="23"/>
      <c r="AF9" s="18"/>
      <c r="AG9" s="18"/>
      <c r="AH9" s="18"/>
      <c r="AI9" s="18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5">
      <c r="A10" s="13">
        <v>6</v>
      </c>
      <c r="B10" s="14" t="s">
        <v>3</v>
      </c>
      <c r="C10" s="8">
        <v>1987</v>
      </c>
      <c r="D10" s="20">
        <f t="shared" si="0"/>
        <v>188.02285714285713</v>
      </c>
      <c r="E10" s="31">
        <v>39.432857142857145</v>
      </c>
      <c r="F10" s="32">
        <v>28.95</v>
      </c>
      <c r="G10" s="32">
        <v>32.87</v>
      </c>
      <c r="H10" s="23" t="s">
        <v>85</v>
      </c>
      <c r="I10" s="23" t="s">
        <v>85</v>
      </c>
      <c r="J10" s="23" t="s">
        <v>85</v>
      </c>
      <c r="K10" s="31">
        <v>26.77</v>
      </c>
      <c r="L10" s="23" t="s">
        <v>85</v>
      </c>
      <c r="M10" s="31">
        <v>30.99</v>
      </c>
      <c r="N10" s="18">
        <v>25.02</v>
      </c>
      <c r="O10" s="32">
        <v>29.01</v>
      </c>
      <c r="P10" s="23" t="s">
        <v>85</v>
      </c>
      <c r="Q10" s="23" t="s">
        <v>85</v>
      </c>
      <c r="R10" s="23" t="s">
        <v>85</v>
      </c>
      <c r="S10" s="23" t="s">
        <v>85</v>
      </c>
      <c r="T10" s="23" t="s">
        <v>85</v>
      </c>
      <c r="U10" s="23" t="s">
        <v>85</v>
      </c>
      <c r="V10" s="23" t="s">
        <v>85</v>
      </c>
      <c r="W10" s="23" t="s">
        <v>85</v>
      </c>
      <c r="X10" s="23" t="s">
        <v>85</v>
      </c>
      <c r="Y10" s="23" t="s">
        <v>85</v>
      </c>
      <c r="Z10" s="23" t="s">
        <v>85</v>
      </c>
      <c r="AA10" s="23" t="s">
        <v>85</v>
      </c>
      <c r="AB10" s="23" t="s">
        <v>85</v>
      </c>
      <c r="AC10" s="23" t="s">
        <v>85</v>
      </c>
      <c r="AD10" s="23"/>
      <c r="AE10" s="18"/>
      <c r="AF10" s="18"/>
      <c r="AG10" s="18"/>
      <c r="AH10" s="18"/>
      <c r="AI10" s="18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5">
      <c r="A11" s="13">
        <v>7</v>
      </c>
      <c r="B11" s="14" t="s">
        <v>4</v>
      </c>
      <c r="C11" s="8">
        <v>1984</v>
      </c>
      <c r="D11" s="20">
        <f t="shared" si="0"/>
        <v>185.41857142857143</v>
      </c>
      <c r="E11" s="31">
        <v>36.308571428571426</v>
      </c>
      <c r="F11" s="23" t="s">
        <v>85</v>
      </c>
      <c r="G11" s="23" t="s">
        <v>85</v>
      </c>
      <c r="H11" s="23" t="s">
        <v>85</v>
      </c>
      <c r="I11" s="23" t="s">
        <v>85</v>
      </c>
      <c r="J11" s="23" t="s">
        <v>85</v>
      </c>
      <c r="K11" s="31">
        <v>28.85</v>
      </c>
      <c r="L11" s="31">
        <v>29.53</v>
      </c>
      <c r="M11" s="31">
        <v>30.21</v>
      </c>
      <c r="N11" s="23">
        <v>21.16</v>
      </c>
      <c r="O11" s="32">
        <v>28.12</v>
      </c>
      <c r="P11" s="31">
        <v>32.4</v>
      </c>
      <c r="Q11" s="23" t="s">
        <v>85</v>
      </c>
      <c r="R11" s="23" t="s">
        <v>85</v>
      </c>
      <c r="S11" s="23" t="s">
        <v>85</v>
      </c>
      <c r="T11" s="23" t="s">
        <v>85</v>
      </c>
      <c r="U11" s="23" t="s">
        <v>85</v>
      </c>
      <c r="V11" s="23" t="s">
        <v>85</v>
      </c>
      <c r="W11" s="23" t="s">
        <v>85</v>
      </c>
      <c r="X11" s="23" t="s">
        <v>85</v>
      </c>
      <c r="Y11" s="23" t="s">
        <v>85</v>
      </c>
      <c r="Z11" s="23" t="s">
        <v>85</v>
      </c>
      <c r="AA11" s="23" t="s">
        <v>85</v>
      </c>
      <c r="AB11" s="23" t="s">
        <v>85</v>
      </c>
      <c r="AC11" s="23" t="s">
        <v>85</v>
      </c>
      <c r="AD11" s="18"/>
      <c r="AE11" s="23"/>
      <c r="AF11" s="18"/>
      <c r="AG11" s="18"/>
      <c r="AH11" s="18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5">
      <c r="A12" s="13">
        <v>8</v>
      </c>
      <c r="B12" s="14" t="s">
        <v>62</v>
      </c>
      <c r="C12" s="5">
        <v>1991</v>
      </c>
      <c r="D12" s="20">
        <f>E12+LARGE(F12:AC12,1)+LARGE(F12:AC12,2)+LARGE(F12:AC12,3)+LARGE(F12:AC12,4)</f>
        <v>106.09857142857143</v>
      </c>
      <c r="E12" s="31">
        <v>17.59857142857143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  <c r="O12" s="23" t="s">
        <v>85</v>
      </c>
      <c r="P12" s="31">
        <v>12.14</v>
      </c>
      <c r="Q12" s="23" t="s">
        <v>85</v>
      </c>
      <c r="R12" s="23" t="s">
        <v>85</v>
      </c>
      <c r="S12" s="23" t="s">
        <v>85</v>
      </c>
      <c r="T12" s="23" t="s">
        <v>85</v>
      </c>
      <c r="U12" s="23" t="s">
        <v>85</v>
      </c>
      <c r="V12" s="23" t="s">
        <v>85</v>
      </c>
      <c r="W12" s="23" t="s">
        <v>85</v>
      </c>
      <c r="X12" s="31">
        <v>26.36</v>
      </c>
      <c r="Y12" s="32">
        <v>23.25</v>
      </c>
      <c r="Z12" s="32">
        <v>26.75</v>
      </c>
      <c r="AA12" s="23" t="s">
        <v>85</v>
      </c>
      <c r="AB12" s="23" t="s">
        <v>85</v>
      </c>
      <c r="AC12" s="23" t="s">
        <v>85</v>
      </c>
      <c r="AD12" s="23"/>
      <c r="AE12" s="23"/>
      <c r="AF12" s="23"/>
      <c r="AG12" s="23"/>
      <c r="AH12" s="23"/>
      <c r="AI12" s="18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5">
      <c r="A13" s="13">
        <v>9</v>
      </c>
      <c r="B13" s="14" t="s">
        <v>141</v>
      </c>
      <c r="C13" s="5">
        <v>1980</v>
      </c>
      <c r="D13" s="20">
        <f>E13+LARGE(F13:AC13,1)+LARGE(F13:AC13,2)</f>
        <v>91.24000000000001</v>
      </c>
      <c r="E13" s="31">
        <v>0</v>
      </c>
      <c r="F13" s="23" t="s">
        <v>85</v>
      </c>
      <c r="G13" s="23" t="s">
        <v>85</v>
      </c>
      <c r="H13" s="23" t="s">
        <v>85</v>
      </c>
      <c r="I13" s="23" t="s">
        <v>85</v>
      </c>
      <c r="J13" s="23" t="s">
        <v>85</v>
      </c>
      <c r="K13" s="23" t="s">
        <v>85</v>
      </c>
      <c r="L13" s="23" t="s">
        <v>85</v>
      </c>
      <c r="M13" s="23" t="s">
        <v>85</v>
      </c>
      <c r="N13" s="23" t="s">
        <v>85</v>
      </c>
      <c r="O13" s="23" t="s">
        <v>85</v>
      </c>
      <c r="P13" s="23" t="s">
        <v>85</v>
      </c>
      <c r="Q13" s="31">
        <v>45.24</v>
      </c>
      <c r="R13" s="31">
        <v>46</v>
      </c>
      <c r="S13" s="23" t="s">
        <v>85</v>
      </c>
      <c r="T13" s="23" t="s">
        <v>85</v>
      </c>
      <c r="U13" s="23" t="s">
        <v>85</v>
      </c>
      <c r="V13" s="23" t="s">
        <v>85</v>
      </c>
      <c r="W13" s="23" t="s">
        <v>85</v>
      </c>
      <c r="X13" s="23" t="s">
        <v>85</v>
      </c>
      <c r="Y13" s="23" t="s">
        <v>85</v>
      </c>
      <c r="Z13" s="23" t="s">
        <v>85</v>
      </c>
      <c r="AA13" s="23" t="s">
        <v>85</v>
      </c>
      <c r="AB13" s="23" t="s">
        <v>85</v>
      </c>
      <c r="AC13" s="23" t="s">
        <v>85</v>
      </c>
      <c r="AD13" s="23"/>
      <c r="AE13" s="23"/>
      <c r="AF13" s="23"/>
      <c r="AG13" s="23"/>
      <c r="AH13" s="23"/>
      <c r="AI13" s="18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5">
      <c r="A14" s="13">
        <v>10</v>
      </c>
      <c r="B14" s="14" t="s">
        <v>9</v>
      </c>
      <c r="C14" s="8">
        <v>1989</v>
      </c>
      <c r="D14" s="20">
        <f>E14+LARGE(F14:AC14,1)+LARGE(F14:AC14,2)</f>
        <v>73.80285714285714</v>
      </c>
      <c r="E14" s="31">
        <v>25.532857142857143</v>
      </c>
      <c r="F14" s="23" t="s">
        <v>85</v>
      </c>
      <c r="G14" s="23" t="s">
        <v>85</v>
      </c>
      <c r="H14" s="23" t="s">
        <v>85</v>
      </c>
      <c r="I14" s="23" t="s">
        <v>85</v>
      </c>
      <c r="J14" s="23" t="s">
        <v>85</v>
      </c>
      <c r="K14" s="31">
        <v>23.54</v>
      </c>
      <c r="L14" s="31">
        <v>24.73</v>
      </c>
      <c r="M14" s="23" t="s">
        <v>85</v>
      </c>
      <c r="N14" s="23" t="s">
        <v>85</v>
      </c>
      <c r="O14" s="23" t="s">
        <v>85</v>
      </c>
      <c r="P14" s="23" t="s">
        <v>85</v>
      </c>
      <c r="Q14" s="23" t="s">
        <v>85</v>
      </c>
      <c r="R14" s="23" t="s">
        <v>85</v>
      </c>
      <c r="S14" s="23" t="s">
        <v>85</v>
      </c>
      <c r="T14" s="23" t="s">
        <v>85</v>
      </c>
      <c r="U14" s="23" t="s">
        <v>85</v>
      </c>
      <c r="V14" s="23" t="s">
        <v>85</v>
      </c>
      <c r="W14" s="23" t="s">
        <v>85</v>
      </c>
      <c r="X14" s="23" t="s">
        <v>85</v>
      </c>
      <c r="Y14" s="23" t="s">
        <v>85</v>
      </c>
      <c r="Z14" s="23" t="s">
        <v>85</v>
      </c>
      <c r="AA14" s="23" t="s">
        <v>85</v>
      </c>
      <c r="AB14" s="23" t="s">
        <v>85</v>
      </c>
      <c r="AC14" s="23" t="s">
        <v>85</v>
      </c>
      <c r="AD14" s="18"/>
      <c r="AE14" s="23"/>
      <c r="AF14" s="23"/>
      <c r="AG14" s="23"/>
      <c r="AH14" s="23"/>
      <c r="AI14" s="1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5">
      <c r="A15" s="13">
        <v>11</v>
      </c>
      <c r="B15" s="14" t="s">
        <v>122</v>
      </c>
      <c r="C15" s="5">
        <v>1983</v>
      </c>
      <c r="D15" s="20">
        <f>E15+LARGE(F15:AC15,1)+LARGE(F15:AC15,2)+LARGE(F15:AC15,3)</f>
        <v>63.02428571428571</v>
      </c>
      <c r="E15" s="31">
        <v>3.904285714285714</v>
      </c>
      <c r="F15" s="23" t="s">
        <v>85</v>
      </c>
      <c r="G15" s="23" t="s">
        <v>85</v>
      </c>
      <c r="H15" s="31">
        <v>15.65</v>
      </c>
      <c r="I15" s="31">
        <v>23.65</v>
      </c>
      <c r="J15" s="31">
        <v>19.82</v>
      </c>
      <c r="K15" s="23" t="s">
        <v>85</v>
      </c>
      <c r="L15" s="23" t="s">
        <v>85</v>
      </c>
      <c r="M15" s="23" t="s">
        <v>85</v>
      </c>
      <c r="N15" s="23" t="s">
        <v>85</v>
      </c>
      <c r="O15" s="23" t="s">
        <v>85</v>
      </c>
      <c r="P15" s="23" t="s">
        <v>85</v>
      </c>
      <c r="Q15" s="23" t="s">
        <v>85</v>
      </c>
      <c r="R15" s="23" t="s">
        <v>85</v>
      </c>
      <c r="S15" s="23" t="s">
        <v>85</v>
      </c>
      <c r="T15" s="23" t="s">
        <v>85</v>
      </c>
      <c r="U15" s="23" t="s">
        <v>85</v>
      </c>
      <c r="V15" s="23" t="s">
        <v>85</v>
      </c>
      <c r="W15" s="23" t="s">
        <v>85</v>
      </c>
      <c r="X15" s="23" t="s">
        <v>85</v>
      </c>
      <c r="Y15" s="23" t="s">
        <v>85</v>
      </c>
      <c r="Z15" s="23" t="s">
        <v>85</v>
      </c>
      <c r="AA15" s="23" t="s">
        <v>85</v>
      </c>
      <c r="AB15" s="23" t="s">
        <v>85</v>
      </c>
      <c r="AC15" s="23" t="s">
        <v>85</v>
      </c>
      <c r="AD15" s="23"/>
      <c r="AE15" s="23"/>
      <c r="AF15" s="23"/>
      <c r="AG15" s="23"/>
      <c r="AH15" s="23"/>
      <c r="AI15" s="1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5">
      <c r="A16" s="13">
        <v>12</v>
      </c>
      <c r="B16" s="14" t="s">
        <v>111</v>
      </c>
      <c r="C16" s="5">
        <v>1980</v>
      </c>
      <c r="D16" s="20">
        <f>E16+LARGE(F16:AC16,1)+LARGE(F16:AC16,2)</f>
        <v>58.395714285714284</v>
      </c>
      <c r="E16" s="31">
        <v>8.465714285714286</v>
      </c>
      <c r="F16" s="23" t="s">
        <v>85</v>
      </c>
      <c r="G16" s="23" t="s">
        <v>85</v>
      </c>
      <c r="H16" s="23" t="s">
        <v>85</v>
      </c>
      <c r="I16" s="23" t="s">
        <v>85</v>
      </c>
      <c r="J16" s="23" t="s">
        <v>85</v>
      </c>
      <c r="K16" s="31">
        <v>25.65</v>
      </c>
      <c r="L16" s="31">
        <v>24.28</v>
      </c>
      <c r="M16" s="23" t="s">
        <v>85</v>
      </c>
      <c r="N16" s="23" t="s">
        <v>85</v>
      </c>
      <c r="O16" s="23" t="s">
        <v>85</v>
      </c>
      <c r="P16" s="23" t="s">
        <v>85</v>
      </c>
      <c r="Q16" s="23" t="s">
        <v>85</v>
      </c>
      <c r="R16" s="23" t="s">
        <v>85</v>
      </c>
      <c r="S16" s="23" t="s">
        <v>85</v>
      </c>
      <c r="T16" s="23" t="s">
        <v>85</v>
      </c>
      <c r="U16" s="23" t="s">
        <v>85</v>
      </c>
      <c r="V16" s="23" t="s">
        <v>85</v>
      </c>
      <c r="W16" s="23" t="s">
        <v>85</v>
      </c>
      <c r="X16" s="23" t="s">
        <v>85</v>
      </c>
      <c r="Y16" s="23" t="s">
        <v>85</v>
      </c>
      <c r="Z16" s="23" t="s">
        <v>85</v>
      </c>
      <c r="AA16" s="23" t="s">
        <v>85</v>
      </c>
      <c r="AB16" s="23" t="s">
        <v>85</v>
      </c>
      <c r="AC16" s="23" t="s">
        <v>85</v>
      </c>
      <c r="AD16" s="23"/>
      <c r="AE16" s="23"/>
      <c r="AF16" s="23"/>
      <c r="AG16" s="23"/>
      <c r="AH16" s="23"/>
      <c r="AI16" s="1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5">
      <c r="A17" s="13">
        <v>13</v>
      </c>
      <c r="B17" s="14" t="s">
        <v>154</v>
      </c>
      <c r="C17" s="5">
        <v>1994</v>
      </c>
      <c r="D17" s="20">
        <f>E17+LARGE(F17:AC17,1)+LARGE(F17:AC17,2)</f>
        <v>46.94</v>
      </c>
      <c r="E17" s="31">
        <v>0</v>
      </c>
      <c r="F17" s="23" t="s">
        <v>85</v>
      </c>
      <c r="G17" s="23" t="s">
        <v>85</v>
      </c>
      <c r="H17" s="23" t="s">
        <v>85</v>
      </c>
      <c r="I17" s="23" t="s">
        <v>85</v>
      </c>
      <c r="J17" s="23" t="s">
        <v>85</v>
      </c>
      <c r="K17" s="23" t="s">
        <v>85</v>
      </c>
      <c r="L17" s="23" t="s">
        <v>85</v>
      </c>
      <c r="M17" s="23" t="s">
        <v>85</v>
      </c>
      <c r="N17" s="23" t="s">
        <v>85</v>
      </c>
      <c r="O17" s="23" t="s">
        <v>85</v>
      </c>
      <c r="P17" s="23" t="s">
        <v>85</v>
      </c>
      <c r="Q17" s="23" t="s">
        <v>85</v>
      </c>
      <c r="R17" s="23" t="s">
        <v>85</v>
      </c>
      <c r="S17" s="23" t="s">
        <v>85</v>
      </c>
      <c r="T17" s="23" t="s">
        <v>85</v>
      </c>
      <c r="U17" s="23" t="s">
        <v>85</v>
      </c>
      <c r="V17" s="23" t="s">
        <v>85</v>
      </c>
      <c r="W17" s="23" t="s">
        <v>85</v>
      </c>
      <c r="X17" s="31">
        <v>23.97</v>
      </c>
      <c r="Y17" s="23" t="s">
        <v>85</v>
      </c>
      <c r="Z17" s="31">
        <v>22.97</v>
      </c>
      <c r="AA17" s="23" t="s">
        <v>85</v>
      </c>
      <c r="AB17" s="23" t="s">
        <v>85</v>
      </c>
      <c r="AC17" s="23" t="s">
        <v>85</v>
      </c>
      <c r="AD17" s="23"/>
      <c r="AE17" s="23"/>
      <c r="AF17" s="23"/>
      <c r="AG17" s="23"/>
      <c r="AH17" s="23"/>
      <c r="AI17" s="18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5">
      <c r="A18" s="13">
        <v>14</v>
      </c>
      <c r="B18" s="14" t="s">
        <v>131</v>
      </c>
      <c r="C18" s="5">
        <v>1984</v>
      </c>
      <c r="D18" s="20">
        <f>E18+LARGE(F18:AC18,1)+LARGE(F18:AC18,2)</f>
        <v>44.89</v>
      </c>
      <c r="E18" s="31">
        <v>0</v>
      </c>
      <c r="F18" s="23" t="s">
        <v>85</v>
      </c>
      <c r="G18" s="23" t="s">
        <v>85</v>
      </c>
      <c r="H18" s="23" t="s">
        <v>85</v>
      </c>
      <c r="I18" s="23" t="s">
        <v>85</v>
      </c>
      <c r="J18" s="23" t="s">
        <v>85</v>
      </c>
      <c r="K18" s="23" t="s">
        <v>85</v>
      </c>
      <c r="L18" s="23" t="s">
        <v>85</v>
      </c>
      <c r="M18" s="31">
        <v>26.79</v>
      </c>
      <c r="N18" s="23" t="s">
        <v>85</v>
      </c>
      <c r="O18" s="31">
        <v>18.1</v>
      </c>
      <c r="P18" s="23" t="s">
        <v>85</v>
      </c>
      <c r="Q18" s="23" t="s">
        <v>85</v>
      </c>
      <c r="R18" s="23" t="s">
        <v>85</v>
      </c>
      <c r="S18" s="23" t="s">
        <v>85</v>
      </c>
      <c r="T18" s="23" t="s">
        <v>85</v>
      </c>
      <c r="U18" s="23" t="s">
        <v>85</v>
      </c>
      <c r="V18" s="23" t="s">
        <v>85</v>
      </c>
      <c r="W18" s="23" t="s">
        <v>85</v>
      </c>
      <c r="X18" s="23" t="s">
        <v>85</v>
      </c>
      <c r="Y18" s="23" t="s">
        <v>85</v>
      </c>
      <c r="Z18" s="23" t="s">
        <v>85</v>
      </c>
      <c r="AA18" s="23" t="s">
        <v>85</v>
      </c>
      <c r="AB18" s="23" t="s">
        <v>85</v>
      </c>
      <c r="AC18" s="23" t="s">
        <v>85</v>
      </c>
      <c r="AD18" s="23"/>
      <c r="AE18" s="18"/>
      <c r="AF18" s="23"/>
      <c r="AG18" s="23"/>
      <c r="AH18" s="23"/>
      <c r="AI18" s="18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35" ht="15">
      <c r="A19" s="13">
        <v>15</v>
      </c>
      <c r="B19" s="14" t="s">
        <v>41</v>
      </c>
      <c r="C19" s="8">
        <v>1985</v>
      </c>
      <c r="D19" s="20">
        <f aca="true" t="shared" si="1" ref="D19:D25">E19+LARGE(F19:AC19,1)</f>
        <v>41.589999999999996</v>
      </c>
      <c r="E19" s="31">
        <v>11.35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  <c r="O19" s="23" t="s">
        <v>85</v>
      </c>
      <c r="P19" s="31">
        <v>30.24</v>
      </c>
      <c r="Q19" s="23" t="s">
        <v>85</v>
      </c>
      <c r="R19" s="23" t="s">
        <v>85</v>
      </c>
      <c r="S19" s="23" t="s">
        <v>85</v>
      </c>
      <c r="T19" s="23" t="s">
        <v>85</v>
      </c>
      <c r="U19" s="23" t="s">
        <v>85</v>
      </c>
      <c r="V19" s="23" t="s">
        <v>85</v>
      </c>
      <c r="W19" s="23" t="s">
        <v>85</v>
      </c>
      <c r="X19" s="23" t="s">
        <v>85</v>
      </c>
      <c r="Y19" s="23" t="s">
        <v>85</v>
      </c>
      <c r="Z19" s="23" t="s">
        <v>85</v>
      </c>
      <c r="AA19" s="23" t="s">
        <v>85</v>
      </c>
      <c r="AB19" s="23" t="s">
        <v>85</v>
      </c>
      <c r="AC19" s="23" t="s">
        <v>85</v>
      </c>
      <c r="AD19" s="23"/>
      <c r="AE19" s="23"/>
      <c r="AF19" s="23"/>
      <c r="AG19" s="23"/>
      <c r="AH19" s="23"/>
      <c r="AI19" s="18"/>
    </row>
    <row r="20" spans="1:35" ht="15">
      <c r="A20" s="13">
        <v>16</v>
      </c>
      <c r="B20" s="14" t="s">
        <v>15</v>
      </c>
      <c r="C20" s="8">
        <v>1988</v>
      </c>
      <c r="D20" s="20">
        <f t="shared" si="1"/>
        <v>40.502857142857145</v>
      </c>
      <c r="E20" s="31">
        <v>12.022857142857143</v>
      </c>
      <c r="F20" s="23" t="s">
        <v>85</v>
      </c>
      <c r="G20" s="23" t="s">
        <v>85</v>
      </c>
      <c r="H20" s="23" t="s">
        <v>85</v>
      </c>
      <c r="I20" s="23" t="s">
        <v>85</v>
      </c>
      <c r="J20" s="23" t="s">
        <v>85</v>
      </c>
      <c r="K20" s="23" t="s">
        <v>85</v>
      </c>
      <c r="L20" s="31">
        <v>28.48</v>
      </c>
      <c r="M20" s="23" t="s">
        <v>85</v>
      </c>
      <c r="N20" s="23" t="s">
        <v>85</v>
      </c>
      <c r="O20" s="23" t="s">
        <v>85</v>
      </c>
      <c r="P20" s="23" t="s">
        <v>85</v>
      </c>
      <c r="Q20" s="23" t="s">
        <v>85</v>
      </c>
      <c r="R20" s="23" t="s">
        <v>85</v>
      </c>
      <c r="S20" s="23" t="s">
        <v>85</v>
      </c>
      <c r="T20" s="23" t="s">
        <v>85</v>
      </c>
      <c r="U20" s="23" t="s">
        <v>85</v>
      </c>
      <c r="V20" s="23" t="s">
        <v>85</v>
      </c>
      <c r="W20" s="23" t="s">
        <v>85</v>
      </c>
      <c r="X20" s="23" t="s">
        <v>85</v>
      </c>
      <c r="Y20" s="23" t="s">
        <v>85</v>
      </c>
      <c r="Z20" s="23" t="s">
        <v>85</v>
      </c>
      <c r="AA20" s="23" t="s">
        <v>85</v>
      </c>
      <c r="AB20" s="23" t="s">
        <v>85</v>
      </c>
      <c r="AC20" s="23" t="s">
        <v>85</v>
      </c>
      <c r="AD20" s="23"/>
      <c r="AE20" s="18"/>
      <c r="AF20" s="23"/>
      <c r="AG20" s="23"/>
      <c r="AH20" s="23"/>
      <c r="AI20" s="18"/>
    </row>
    <row r="21" spans="1:41" ht="15">
      <c r="A21" s="13">
        <v>17</v>
      </c>
      <c r="B21" s="14" t="s">
        <v>13</v>
      </c>
      <c r="C21" s="8">
        <v>1974</v>
      </c>
      <c r="D21" s="20">
        <f t="shared" si="1"/>
        <v>38.48285714285714</v>
      </c>
      <c r="E21" s="31">
        <v>13.192857142857145</v>
      </c>
      <c r="F21" s="23" t="s">
        <v>85</v>
      </c>
      <c r="G21" s="23" t="s">
        <v>85</v>
      </c>
      <c r="H21" s="23" t="s">
        <v>85</v>
      </c>
      <c r="I21" s="23" t="s">
        <v>85</v>
      </c>
      <c r="J21" s="23" t="s">
        <v>85</v>
      </c>
      <c r="K21" s="23" t="s">
        <v>85</v>
      </c>
      <c r="L21" s="23" t="s">
        <v>85</v>
      </c>
      <c r="M21" s="23" t="s">
        <v>85</v>
      </c>
      <c r="N21" s="23" t="s">
        <v>85</v>
      </c>
      <c r="O21" s="23" t="s">
        <v>85</v>
      </c>
      <c r="P21" s="31">
        <v>25.29</v>
      </c>
      <c r="Q21" s="23" t="s">
        <v>85</v>
      </c>
      <c r="R21" s="23" t="s">
        <v>85</v>
      </c>
      <c r="S21" s="23" t="s">
        <v>85</v>
      </c>
      <c r="T21" s="23" t="s">
        <v>85</v>
      </c>
      <c r="U21" s="23" t="s">
        <v>85</v>
      </c>
      <c r="V21" s="23" t="s">
        <v>85</v>
      </c>
      <c r="W21" s="23" t="s">
        <v>85</v>
      </c>
      <c r="X21" s="23" t="s">
        <v>85</v>
      </c>
      <c r="Y21" s="23" t="s">
        <v>85</v>
      </c>
      <c r="Z21" s="23" t="s">
        <v>85</v>
      </c>
      <c r="AA21" s="23" t="s">
        <v>85</v>
      </c>
      <c r="AB21" s="23" t="s">
        <v>85</v>
      </c>
      <c r="AC21" s="23" t="s">
        <v>85</v>
      </c>
      <c r="AD21" s="18"/>
      <c r="AE21" s="23"/>
      <c r="AF21" s="23"/>
      <c r="AG21" s="23"/>
      <c r="AH21" s="23"/>
      <c r="AI21" s="18"/>
      <c r="AJ21" s="12"/>
      <c r="AK21" s="12"/>
      <c r="AL21" s="12"/>
      <c r="AM21" s="12"/>
      <c r="AN21" s="12"/>
      <c r="AO21" s="12"/>
    </row>
    <row r="22" spans="1:41" ht="15">
      <c r="A22" s="13">
        <v>18</v>
      </c>
      <c r="B22" s="14" t="s">
        <v>5</v>
      </c>
      <c r="C22" s="8">
        <v>1988</v>
      </c>
      <c r="D22" s="20">
        <f t="shared" si="1"/>
        <v>37.38428571428572</v>
      </c>
      <c r="E22" s="31">
        <v>14.634285714285715</v>
      </c>
      <c r="F22" s="23" t="s">
        <v>85</v>
      </c>
      <c r="G22" s="23" t="s">
        <v>85</v>
      </c>
      <c r="H22" s="23" t="s">
        <v>85</v>
      </c>
      <c r="I22" s="23" t="s">
        <v>85</v>
      </c>
      <c r="J22" s="23" t="s">
        <v>85</v>
      </c>
      <c r="K22" s="31">
        <v>22.75</v>
      </c>
      <c r="L22" s="23" t="s">
        <v>85</v>
      </c>
      <c r="M22" s="23" t="s">
        <v>85</v>
      </c>
      <c r="N22" s="23" t="s">
        <v>85</v>
      </c>
      <c r="O22" s="23" t="s">
        <v>85</v>
      </c>
      <c r="P22" s="23" t="s">
        <v>85</v>
      </c>
      <c r="Q22" s="23" t="s">
        <v>85</v>
      </c>
      <c r="R22" s="23" t="s">
        <v>85</v>
      </c>
      <c r="S22" s="23" t="s">
        <v>85</v>
      </c>
      <c r="T22" s="23" t="s">
        <v>85</v>
      </c>
      <c r="U22" s="23" t="s">
        <v>85</v>
      </c>
      <c r="V22" s="23" t="s">
        <v>85</v>
      </c>
      <c r="W22" s="23" t="s">
        <v>85</v>
      </c>
      <c r="X22" s="23" t="s">
        <v>85</v>
      </c>
      <c r="Y22" s="23" t="s">
        <v>85</v>
      </c>
      <c r="Z22" s="23" t="s">
        <v>85</v>
      </c>
      <c r="AA22" s="23" t="s">
        <v>85</v>
      </c>
      <c r="AB22" s="23" t="s">
        <v>85</v>
      </c>
      <c r="AC22" s="23" t="s">
        <v>85</v>
      </c>
      <c r="AD22" s="23"/>
      <c r="AE22" s="18"/>
      <c r="AF22" s="23"/>
      <c r="AG22" s="23"/>
      <c r="AH22" s="23"/>
      <c r="AI22" s="18"/>
      <c r="AJ22" s="12"/>
      <c r="AK22" s="12"/>
      <c r="AL22" s="12"/>
      <c r="AM22" s="12"/>
      <c r="AN22" s="12"/>
      <c r="AO22" s="12"/>
    </row>
    <row r="23" spans="1:41" ht="15">
      <c r="A23" s="13">
        <v>19</v>
      </c>
      <c r="B23" s="14" t="s">
        <v>70</v>
      </c>
      <c r="C23" s="5">
        <v>1984</v>
      </c>
      <c r="D23" s="20">
        <f t="shared" si="1"/>
        <v>34.24714285714286</v>
      </c>
      <c r="E23" s="31">
        <v>9.767142857142858</v>
      </c>
      <c r="F23" s="23" t="s">
        <v>85</v>
      </c>
      <c r="G23" s="23" t="s">
        <v>85</v>
      </c>
      <c r="H23" s="23" t="s">
        <v>85</v>
      </c>
      <c r="I23" s="23" t="s">
        <v>85</v>
      </c>
      <c r="J23" s="23" t="s">
        <v>85</v>
      </c>
      <c r="K23" s="31">
        <v>24.48</v>
      </c>
      <c r="L23" s="23" t="s">
        <v>85</v>
      </c>
      <c r="M23" s="23" t="s">
        <v>85</v>
      </c>
      <c r="N23" s="23" t="s">
        <v>85</v>
      </c>
      <c r="O23" s="23" t="s">
        <v>85</v>
      </c>
      <c r="P23" s="23" t="s">
        <v>85</v>
      </c>
      <c r="Q23" s="23" t="s">
        <v>85</v>
      </c>
      <c r="R23" s="23" t="s">
        <v>85</v>
      </c>
      <c r="S23" s="23" t="s">
        <v>85</v>
      </c>
      <c r="T23" s="23" t="s">
        <v>85</v>
      </c>
      <c r="U23" s="23" t="s">
        <v>85</v>
      </c>
      <c r="V23" s="23" t="s">
        <v>85</v>
      </c>
      <c r="W23" s="23" t="s">
        <v>85</v>
      </c>
      <c r="X23" s="23" t="s">
        <v>85</v>
      </c>
      <c r="Y23" s="23" t="s">
        <v>85</v>
      </c>
      <c r="Z23" s="23" t="s">
        <v>85</v>
      </c>
      <c r="AA23" s="23" t="s">
        <v>85</v>
      </c>
      <c r="AB23" s="23" t="s">
        <v>85</v>
      </c>
      <c r="AC23" s="23" t="s">
        <v>85</v>
      </c>
      <c r="AD23" s="23"/>
      <c r="AE23" s="23"/>
      <c r="AF23" s="23"/>
      <c r="AG23" s="23"/>
      <c r="AH23" s="23"/>
      <c r="AI23" s="18"/>
      <c r="AJ23" s="12"/>
      <c r="AK23" s="12"/>
      <c r="AL23" s="12"/>
      <c r="AM23" s="12"/>
      <c r="AN23" s="12"/>
      <c r="AO23" s="12"/>
    </row>
    <row r="24" spans="1:41" ht="15">
      <c r="A24" s="13">
        <v>20</v>
      </c>
      <c r="B24" s="14" t="s">
        <v>71</v>
      </c>
      <c r="C24" s="5">
        <v>1960</v>
      </c>
      <c r="D24" s="20">
        <f t="shared" si="1"/>
        <v>32.33</v>
      </c>
      <c r="E24" s="31">
        <v>10.9</v>
      </c>
      <c r="F24" s="23" t="s">
        <v>85</v>
      </c>
      <c r="G24" s="23" t="s">
        <v>85</v>
      </c>
      <c r="H24" s="23" t="s">
        <v>85</v>
      </c>
      <c r="I24" s="23" t="s">
        <v>85</v>
      </c>
      <c r="J24" s="23" t="s">
        <v>85</v>
      </c>
      <c r="K24" s="23" t="s">
        <v>85</v>
      </c>
      <c r="L24" s="23" t="s">
        <v>85</v>
      </c>
      <c r="M24" s="23" t="s">
        <v>85</v>
      </c>
      <c r="N24" s="23" t="s">
        <v>85</v>
      </c>
      <c r="O24" s="23" t="s">
        <v>85</v>
      </c>
      <c r="P24" s="31">
        <v>21.43</v>
      </c>
      <c r="Q24" s="23" t="s">
        <v>85</v>
      </c>
      <c r="R24" s="23" t="s">
        <v>85</v>
      </c>
      <c r="S24" s="23" t="s">
        <v>85</v>
      </c>
      <c r="T24" s="23" t="s">
        <v>85</v>
      </c>
      <c r="U24" s="23" t="s">
        <v>85</v>
      </c>
      <c r="V24" s="23" t="s">
        <v>85</v>
      </c>
      <c r="W24" s="23" t="s">
        <v>85</v>
      </c>
      <c r="X24" s="23" t="s">
        <v>85</v>
      </c>
      <c r="Y24" s="23" t="s">
        <v>85</v>
      </c>
      <c r="Z24" s="23" t="s">
        <v>85</v>
      </c>
      <c r="AA24" s="23" t="s">
        <v>85</v>
      </c>
      <c r="AB24" s="23" t="s">
        <v>85</v>
      </c>
      <c r="AC24" s="23" t="s">
        <v>85</v>
      </c>
      <c r="AD24" s="23"/>
      <c r="AE24" s="23"/>
      <c r="AF24" s="23"/>
      <c r="AG24" s="23"/>
      <c r="AH24" s="23"/>
      <c r="AI24" s="18"/>
      <c r="AJ24" s="12"/>
      <c r="AK24" s="12"/>
      <c r="AL24" s="12"/>
      <c r="AM24" s="12"/>
      <c r="AN24" s="12"/>
      <c r="AO24" s="12"/>
    </row>
    <row r="25" spans="1:41" ht="15">
      <c r="A25" s="13">
        <v>21</v>
      </c>
      <c r="B25" s="14" t="s">
        <v>77</v>
      </c>
      <c r="C25" s="5">
        <v>1977</v>
      </c>
      <c r="D25" s="20">
        <f t="shared" si="1"/>
        <v>28.5</v>
      </c>
      <c r="E25" s="31">
        <v>3.7600000000000002</v>
      </c>
      <c r="F25" s="23" t="s">
        <v>85</v>
      </c>
      <c r="G25" s="23" t="s">
        <v>85</v>
      </c>
      <c r="H25" s="23" t="s">
        <v>85</v>
      </c>
      <c r="I25" s="23" t="s">
        <v>85</v>
      </c>
      <c r="J25" s="23" t="s">
        <v>85</v>
      </c>
      <c r="K25" s="23" t="s">
        <v>85</v>
      </c>
      <c r="L25" s="23" t="s">
        <v>85</v>
      </c>
      <c r="M25" s="23" t="s">
        <v>85</v>
      </c>
      <c r="N25" s="23" t="s">
        <v>85</v>
      </c>
      <c r="O25" s="23" t="s">
        <v>85</v>
      </c>
      <c r="P25" s="31">
        <v>24.74</v>
      </c>
      <c r="Q25" s="23" t="s">
        <v>85</v>
      </c>
      <c r="R25" s="23" t="s">
        <v>85</v>
      </c>
      <c r="S25" s="23" t="s">
        <v>85</v>
      </c>
      <c r="T25" s="23" t="s">
        <v>85</v>
      </c>
      <c r="U25" s="23" t="s">
        <v>85</v>
      </c>
      <c r="V25" s="23" t="s">
        <v>85</v>
      </c>
      <c r="W25" s="23" t="s">
        <v>85</v>
      </c>
      <c r="X25" s="23" t="s">
        <v>85</v>
      </c>
      <c r="Y25" s="23" t="s">
        <v>85</v>
      </c>
      <c r="Z25" s="23" t="s">
        <v>85</v>
      </c>
      <c r="AA25" s="23" t="s">
        <v>85</v>
      </c>
      <c r="AB25" s="23" t="s">
        <v>85</v>
      </c>
      <c r="AC25" s="23" t="s">
        <v>85</v>
      </c>
      <c r="AD25" s="23"/>
      <c r="AE25" s="18"/>
      <c r="AF25" s="23"/>
      <c r="AG25" s="23"/>
      <c r="AH25" s="23"/>
      <c r="AI25" s="18"/>
      <c r="AJ25" s="12"/>
      <c r="AK25" s="12"/>
      <c r="AL25" s="12"/>
      <c r="AM25" s="12"/>
      <c r="AN25" s="12"/>
      <c r="AO25" s="12"/>
    </row>
    <row r="26" spans="1:41" ht="15">
      <c r="A26" s="13">
        <v>22</v>
      </c>
      <c r="B26" s="14" t="s">
        <v>12</v>
      </c>
      <c r="C26" s="8">
        <v>1983</v>
      </c>
      <c r="D26" s="20">
        <f>E26</f>
        <v>28.47714285714286</v>
      </c>
      <c r="E26" s="31">
        <v>28.47714285714286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23" t="s">
        <v>85</v>
      </c>
      <c r="M26" s="23" t="s">
        <v>85</v>
      </c>
      <c r="N26" s="23" t="s">
        <v>85</v>
      </c>
      <c r="O26" s="23" t="s">
        <v>85</v>
      </c>
      <c r="P26" s="23" t="s">
        <v>85</v>
      </c>
      <c r="Q26" s="23" t="s">
        <v>85</v>
      </c>
      <c r="R26" s="23" t="s">
        <v>85</v>
      </c>
      <c r="S26" s="23" t="s">
        <v>85</v>
      </c>
      <c r="T26" s="23" t="s">
        <v>85</v>
      </c>
      <c r="U26" s="23" t="s">
        <v>85</v>
      </c>
      <c r="V26" s="23" t="s">
        <v>85</v>
      </c>
      <c r="W26" s="23" t="s">
        <v>85</v>
      </c>
      <c r="X26" s="23" t="s">
        <v>85</v>
      </c>
      <c r="Y26" s="23" t="s">
        <v>85</v>
      </c>
      <c r="Z26" s="23" t="s">
        <v>85</v>
      </c>
      <c r="AA26" s="23" t="s">
        <v>85</v>
      </c>
      <c r="AB26" s="23" t="s">
        <v>85</v>
      </c>
      <c r="AC26" s="23" t="s">
        <v>85</v>
      </c>
      <c r="AD26" s="23"/>
      <c r="AE26" s="18"/>
      <c r="AF26" s="23"/>
      <c r="AG26" s="23"/>
      <c r="AH26" s="23"/>
      <c r="AI26" s="18"/>
      <c r="AJ26" s="12"/>
      <c r="AK26" s="12"/>
      <c r="AL26" s="12"/>
      <c r="AM26" s="12"/>
      <c r="AN26" s="12"/>
      <c r="AO26" s="12"/>
    </row>
    <row r="27" spans="1:41" ht="15">
      <c r="A27" s="13">
        <v>23</v>
      </c>
      <c r="B27" s="14" t="s">
        <v>133</v>
      </c>
      <c r="C27" s="5">
        <v>1956</v>
      </c>
      <c r="D27" s="20">
        <f>E27+LARGE(F27:AC27,1)</f>
        <v>25.78</v>
      </c>
      <c r="E27" s="31">
        <v>0</v>
      </c>
      <c r="F27" s="23" t="s">
        <v>85</v>
      </c>
      <c r="G27" s="23" t="s">
        <v>85</v>
      </c>
      <c r="H27" s="23" t="s">
        <v>85</v>
      </c>
      <c r="I27" s="23" t="s">
        <v>85</v>
      </c>
      <c r="J27" s="23" t="s">
        <v>85</v>
      </c>
      <c r="K27" s="23" t="s">
        <v>85</v>
      </c>
      <c r="L27" s="23" t="s">
        <v>85</v>
      </c>
      <c r="M27" s="23" t="s">
        <v>85</v>
      </c>
      <c r="N27" s="23" t="s">
        <v>85</v>
      </c>
      <c r="O27" s="23" t="s">
        <v>85</v>
      </c>
      <c r="P27" s="31">
        <v>25.78</v>
      </c>
      <c r="Q27" s="23" t="s">
        <v>85</v>
      </c>
      <c r="R27" s="23" t="s">
        <v>85</v>
      </c>
      <c r="S27" s="23" t="s">
        <v>85</v>
      </c>
      <c r="T27" s="23" t="s">
        <v>85</v>
      </c>
      <c r="U27" s="23" t="s">
        <v>85</v>
      </c>
      <c r="V27" s="23" t="s">
        <v>85</v>
      </c>
      <c r="W27" s="23" t="s">
        <v>85</v>
      </c>
      <c r="X27" s="23" t="s">
        <v>85</v>
      </c>
      <c r="Y27" s="23" t="s">
        <v>85</v>
      </c>
      <c r="Z27" s="23" t="s">
        <v>85</v>
      </c>
      <c r="AA27" s="23" t="s">
        <v>85</v>
      </c>
      <c r="AB27" s="23" t="s">
        <v>85</v>
      </c>
      <c r="AC27" s="23" t="s">
        <v>85</v>
      </c>
      <c r="AD27" s="23"/>
      <c r="AE27" s="18"/>
      <c r="AF27" s="23"/>
      <c r="AG27" s="23"/>
      <c r="AH27" s="23"/>
      <c r="AI27" s="18"/>
      <c r="AJ27" s="12"/>
      <c r="AK27" s="12"/>
      <c r="AL27" s="12"/>
      <c r="AM27" s="12"/>
      <c r="AN27" s="12"/>
      <c r="AO27" s="12"/>
    </row>
    <row r="28" spans="1:41" ht="15">
      <c r="A28" s="13">
        <v>24</v>
      </c>
      <c r="B28" s="14" t="s">
        <v>134</v>
      </c>
      <c r="C28" s="5">
        <v>1989</v>
      </c>
      <c r="D28" s="20">
        <f>E28+LARGE(F28:AC28,1)</f>
        <v>24.49</v>
      </c>
      <c r="E28" s="31">
        <v>0</v>
      </c>
      <c r="F28" s="23" t="s">
        <v>85</v>
      </c>
      <c r="G28" s="23" t="s">
        <v>85</v>
      </c>
      <c r="H28" s="23" t="s">
        <v>85</v>
      </c>
      <c r="I28" s="23" t="s">
        <v>85</v>
      </c>
      <c r="J28" s="23" t="s">
        <v>85</v>
      </c>
      <c r="K28" s="23" t="s">
        <v>85</v>
      </c>
      <c r="L28" s="23" t="s">
        <v>85</v>
      </c>
      <c r="M28" s="23" t="s">
        <v>85</v>
      </c>
      <c r="N28" s="23" t="s">
        <v>85</v>
      </c>
      <c r="O28" s="23" t="s">
        <v>85</v>
      </c>
      <c r="P28" s="31">
        <v>24.49</v>
      </c>
      <c r="Q28" s="23" t="s">
        <v>85</v>
      </c>
      <c r="R28" s="23" t="s">
        <v>85</v>
      </c>
      <c r="S28" s="23" t="s">
        <v>85</v>
      </c>
      <c r="T28" s="23" t="s">
        <v>85</v>
      </c>
      <c r="U28" s="23" t="s">
        <v>85</v>
      </c>
      <c r="V28" s="23" t="s">
        <v>85</v>
      </c>
      <c r="W28" s="23" t="s">
        <v>85</v>
      </c>
      <c r="X28" s="23" t="s">
        <v>85</v>
      </c>
      <c r="Y28" s="23" t="s">
        <v>85</v>
      </c>
      <c r="Z28" s="23" t="s">
        <v>85</v>
      </c>
      <c r="AA28" s="23" t="s">
        <v>85</v>
      </c>
      <c r="AB28" s="23" t="s">
        <v>85</v>
      </c>
      <c r="AC28" s="23" t="s">
        <v>85</v>
      </c>
      <c r="AD28" s="23"/>
      <c r="AE28" s="18"/>
      <c r="AF28" s="23"/>
      <c r="AG28" s="23"/>
      <c r="AH28" s="23"/>
      <c r="AI28" s="18"/>
      <c r="AJ28" s="12"/>
      <c r="AK28" s="12"/>
      <c r="AL28" s="12"/>
      <c r="AM28" s="12"/>
      <c r="AN28" s="12"/>
      <c r="AO28" s="12"/>
    </row>
    <row r="29" spans="1:41" ht="15">
      <c r="A29" s="13">
        <v>25</v>
      </c>
      <c r="B29" s="14" t="s">
        <v>135</v>
      </c>
      <c r="C29" s="5">
        <v>1980</v>
      </c>
      <c r="D29" s="20">
        <f>E29+LARGE(F29:AC29,1)</f>
        <v>24.45</v>
      </c>
      <c r="E29" s="31">
        <v>0</v>
      </c>
      <c r="F29" s="23" t="s">
        <v>85</v>
      </c>
      <c r="G29" s="23" t="s">
        <v>85</v>
      </c>
      <c r="H29" s="23" t="s">
        <v>85</v>
      </c>
      <c r="I29" s="23" t="s">
        <v>85</v>
      </c>
      <c r="J29" s="23" t="s">
        <v>85</v>
      </c>
      <c r="K29" s="23" t="s">
        <v>85</v>
      </c>
      <c r="L29" s="23" t="s">
        <v>85</v>
      </c>
      <c r="M29" s="23" t="s">
        <v>85</v>
      </c>
      <c r="N29" s="23" t="s">
        <v>85</v>
      </c>
      <c r="O29" s="23" t="s">
        <v>85</v>
      </c>
      <c r="P29" s="31">
        <v>24.45</v>
      </c>
      <c r="Q29" s="23" t="s">
        <v>85</v>
      </c>
      <c r="R29" s="23" t="s">
        <v>85</v>
      </c>
      <c r="S29" s="23" t="s">
        <v>85</v>
      </c>
      <c r="T29" s="23" t="s">
        <v>85</v>
      </c>
      <c r="U29" s="23" t="s">
        <v>85</v>
      </c>
      <c r="V29" s="23" t="s">
        <v>85</v>
      </c>
      <c r="W29" s="23" t="s">
        <v>85</v>
      </c>
      <c r="X29" s="23" t="s">
        <v>85</v>
      </c>
      <c r="Y29" s="23" t="s">
        <v>85</v>
      </c>
      <c r="Z29" s="23" t="s">
        <v>85</v>
      </c>
      <c r="AA29" s="23" t="s">
        <v>85</v>
      </c>
      <c r="AB29" s="23" t="s">
        <v>85</v>
      </c>
      <c r="AC29" s="23" t="s">
        <v>85</v>
      </c>
      <c r="AD29" s="23"/>
      <c r="AE29" s="23"/>
      <c r="AF29" s="23"/>
      <c r="AG29" s="23"/>
      <c r="AH29" s="23"/>
      <c r="AI29" s="18"/>
      <c r="AJ29" s="12"/>
      <c r="AK29" s="12"/>
      <c r="AL29" s="12"/>
      <c r="AM29" s="12"/>
      <c r="AN29" s="12"/>
      <c r="AO29" s="12"/>
    </row>
    <row r="30" spans="1:41" ht="15">
      <c r="A30" s="13">
        <v>26</v>
      </c>
      <c r="B30" s="14" t="s">
        <v>136</v>
      </c>
      <c r="C30" s="5">
        <v>1977</v>
      </c>
      <c r="D30" s="20">
        <f>E30+LARGE(F30:AC30,1)</f>
        <v>22.6</v>
      </c>
      <c r="E30" s="31">
        <v>0</v>
      </c>
      <c r="F30" s="23" t="s">
        <v>85</v>
      </c>
      <c r="G30" s="23" t="s">
        <v>85</v>
      </c>
      <c r="H30" s="23" t="s">
        <v>85</v>
      </c>
      <c r="I30" s="23" t="s">
        <v>85</v>
      </c>
      <c r="J30" s="23" t="s">
        <v>85</v>
      </c>
      <c r="K30" s="23" t="s">
        <v>85</v>
      </c>
      <c r="L30" s="23" t="s">
        <v>85</v>
      </c>
      <c r="M30" s="23" t="s">
        <v>85</v>
      </c>
      <c r="N30" s="23" t="s">
        <v>85</v>
      </c>
      <c r="O30" s="23" t="s">
        <v>85</v>
      </c>
      <c r="P30" s="31">
        <v>22.6</v>
      </c>
      <c r="Q30" s="23" t="s">
        <v>85</v>
      </c>
      <c r="R30" s="23" t="s">
        <v>85</v>
      </c>
      <c r="S30" s="23" t="s">
        <v>85</v>
      </c>
      <c r="T30" s="23" t="s">
        <v>85</v>
      </c>
      <c r="U30" s="23" t="s">
        <v>85</v>
      </c>
      <c r="V30" s="23" t="s">
        <v>85</v>
      </c>
      <c r="W30" s="23" t="s">
        <v>85</v>
      </c>
      <c r="X30" s="23" t="s">
        <v>85</v>
      </c>
      <c r="Y30" s="23" t="s">
        <v>85</v>
      </c>
      <c r="Z30" s="23" t="s">
        <v>85</v>
      </c>
      <c r="AA30" s="23" t="s">
        <v>85</v>
      </c>
      <c r="AB30" s="23" t="s">
        <v>85</v>
      </c>
      <c r="AC30" s="23" t="s">
        <v>85</v>
      </c>
      <c r="AD30" s="23"/>
      <c r="AE30" s="18"/>
      <c r="AF30" s="23"/>
      <c r="AG30" s="23"/>
      <c r="AH30" s="23"/>
      <c r="AI30" s="18"/>
      <c r="AJ30" s="12"/>
      <c r="AK30" s="12"/>
      <c r="AL30" s="12"/>
      <c r="AM30" s="12"/>
      <c r="AN30" s="12"/>
      <c r="AO30" s="12"/>
    </row>
    <row r="31" spans="1:41" ht="15">
      <c r="A31" s="13">
        <v>27</v>
      </c>
      <c r="B31" s="14" t="s">
        <v>17</v>
      </c>
      <c r="C31" s="8">
        <v>1990</v>
      </c>
      <c r="D31" s="20">
        <f>E31</f>
        <v>22.287142857142857</v>
      </c>
      <c r="E31" s="31">
        <v>22.287142857142857</v>
      </c>
      <c r="F31" s="23" t="s">
        <v>85</v>
      </c>
      <c r="G31" s="23" t="s">
        <v>85</v>
      </c>
      <c r="H31" s="23" t="s">
        <v>85</v>
      </c>
      <c r="I31" s="23" t="s">
        <v>85</v>
      </c>
      <c r="J31" s="23" t="s">
        <v>85</v>
      </c>
      <c r="K31" s="23" t="s">
        <v>85</v>
      </c>
      <c r="L31" s="23" t="s">
        <v>85</v>
      </c>
      <c r="M31" s="23" t="s">
        <v>85</v>
      </c>
      <c r="N31" s="23" t="s">
        <v>85</v>
      </c>
      <c r="O31" s="23" t="s">
        <v>85</v>
      </c>
      <c r="P31" s="23" t="s">
        <v>85</v>
      </c>
      <c r="Q31" s="23" t="s">
        <v>85</v>
      </c>
      <c r="R31" s="23" t="s">
        <v>85</v>
      </c>
      <c r="S31" s="23" t="s">
        <v>85</v>
      </c>
      <c r="T31" s="23" t="s">
        <v>85</v>
      </c>
      <c r="U31" s="23" t="s">
        <v>85</v>
      </c>
      <c r="V31" s="23" t="s">
        <v>85</v>
      </c>
      <c r="W31" s="23" t="s">
        <v>85</v>
      </c>
      <c r="X31" s="23" t="s">
        <v>85</v>
      </c>
      <c r="Y31" s="23" t="s">
        <v>85</v>
      </c>
      <c r="Z31" s="23" t="s">
        <v>85</v>
      </c>
      <c r="AA31" s="23" t="s">
        <v>85</v>
      </c>
      <c r="AB31" s="23" t="s">
        <v>85</v>
      </c>
      <c r="AC31" s="23" t="s">
        <v>85</v>
      </c>
      <c r="AD31" s="23"/>
      <c r="AE31" s="18"/>
      <c r="AF31" s="23"/>
      <c r="AG31" s="23"/>
      <c r="AH31" s="23"/>
      <c r="AI31" s="18"/>
      <c r="AJ31" s="12"/>
      <c r="AK31" s="12"/>
      <c r="AL31" s="12"/>
      <c r="AM31" s="12"/>
      <c r="AN31" s="12"/>
      <c r="AO31" s="12"/>
    </row>
    <row r="32" spans="1:41" ht="15">
      <c r="A32" s="13">
        <v>28</v>
      </c>
      <c r="B32" s="14" t="s">
        <v>155</v>
      </c>
      <c r="C32" s="5">
        <v>1992</v>
      </c>
      <c r="D32" s="20">
        <f>E32+LARGE(F32:AC32,1)</f>
        <v>21.43</v>
      </c>
      <c r="E32" s="31">
        <v>0</v>
      </c>
      <c r="F32" s="23" t="s">
        <v>85</v>
      </c>
      <c r="G32" s="23" t="s">
        <v>85</v>
      </c>
      <c r="H32" s="23" t="s">
        <v>85</v>
      </c>
      <c r="I32" s="23" t="s">
        <v>85</v>
      </c>
      <c r="J32" s="23" t="s">
        <v>85</v>
      </c>
      <c r="K32" s="23" t="s">
        <v>85</v>
      </c>
      <c r="L32" s="23" t="s">
        <v>85</v>
      </c>
      <c r="M32" s="23" t="s">
        <v>85</v>
      </c>
      <c r="N32" s="23" t="s">
        <v>85</v>
      </c>
      <c r="O32" s="23" t="s">
        <v>85</v>
      </c>
      <c r="P32" s="23" t="s">
        <v>85</v>
      </c>
      <c r="Q32" s="23" t="s">
        <v>85</v>
      </c>
      <c r="R32" s="23" t="s">
        <v>85</v>
      </c>
      <c r="S32" s="23" t="s">
        <v>85</v>
      </c>
      <c r="T32" s="23" t="s">
        <v>85</v>
      </c>
      <c r="U32" s="23" t="s">
        <v>85</v>
      </c>
      <c r="V32" s="23" t="s">
        <v>85</v>
      </c>
      <c r="W32" s="23" t="s">
        <v>85</v>
      </c>
      <c r="X32" s="31">
        <v>21.43</v>
      </c>
      <c r="Y32" s="23" t="s">
        <v>85</v>
      </c>
      <c r="Z32" s="23" t="s">
        <v>85</v>
      </c>
      <c r="AA32" s="23" t="s">
        <v>85</v>
      </c>
      <c r="AB32" s="23" t="s">
        <v>85</v>
      </c>
      <c r="AC32" s="23" t="s">
        <v>85</v>
      </c>
      <c r="AD32" s="23"/>
      <c r="AE32" s="23"/>
      <c r="AF32" s="23"/>
      <c r="AG32" s="23"/>
      <c r="AH32" s="23"/>
      <c r="AI32" s="18"/>
      <c r="AJ32" s="12"/>
      <c r="AK32" s="12"/>
      <c r="AL32" s="12"/>
      <c r="AM32" s="12"/>
      <c r="AN32" s="12"/>
      <c r="AO32" s="12"/>
    </row>
    <row r="33" spans="1:41" ht="15">
      <c r="A33" s="13">
        <v>29</v>
      </c>
      <c r="B33" s="14" t="s">
        <v>72</v>
      </c>
      <c r="C33" s="5">
        <v>1970</v>
      </c>
      <c r="D33" s="20">
        <f>E33+LARGE(F33:AC33,1)</f>
        <v>18.502857142857142</v>
      </c>
      <c r="E33" s="31">
        <v>7.982857142857142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  <c r="O33" s="23" t="s">
        <v>85</v>
      </c>
      <c r="P33" s="31">
        <v>10.52</v>
      </c>
      <c r="Q33" s="23" t="s">
        <v>85</v>
      </c>
      <c r="R33" s="23" t="s">
        <v>85</v>
      </c>
      <c r="S33" s="23" t="s">
        <v>85</v>
      </c>
      <c r="T33" s="23" t="s">
        <v>85</v>
      </c>
      <c r="U33" s="23" t="s">
        <v>85</v>
      </c>
      <c r="V33" s="23" t="s">
        <v>85</v>
      </c>
      <c r="W33" s="23" t="s">
        <v>85</v>
      </c>
      <c r="X33" s="23" t="s">
        <v>85</v>
      </c>
      <c r="Y33" s="23" t="s">
        <v>85</v>
      </c>
      <c r="Z33" s="23" t="s">
        <v>85</v>
      </c>
      <c r="AA33" s="23" t="s">
        <v>85</v>
      </c>
      <c r="AB33" s="23" t="s">
        <v>85</v>
      </c>
      <c r="AC33" s="23" t="s">
        <v>85</v>
      </c>
      <c r="AD33" s="18"/>
      <c r="AE33" s="23"/>
      <c r="AF33" s="23"/>
      <c r="AG33" s="23"/>
      <c r="AH33" s="23"/>
      <c r="AI33" s="18"/>
      <c r="AJ33" s="12"/>
      <c r="AK33" s="12"/>
      <c r="AL33" s="12"/>
      <c r="AM33" s="12"/>
      <c r="AN33" s="12"/>
      <c r="AO33" s="12"/>
    </row>
    <row r="34" spans="1:41" ht="15">
      <c r="A34" s="13">
        <v>30</v>
      </c>
      <c r="B34" s="14" t="s">
        <v>16</v>
      </c>
      <c r="C34" s="8">
        <v>1982</v>
      </c>
      <c r="D34" s="20">
        <f>E34</f>
        <v>16.527142857142856</v>
      </c>
      <c r="E34" s="31">
        <v>16.527142857142856</v>
      </c>
      <c r="F34" s="23" t="s">
        <v>85</v>
      </c>
      <c r="G34" s="23" t="s">
        <v>85</v>
      </c>
      <c r="H34" s="23" t="s">
        <v>85</v>
      </c>
      <c r="I34" s="23" t="s">
        <v>85</v>
      </c>
      <c r="J34" s="23" t="s">
        <v>85</v>
      </c>
      <c r="K34" s="23" t="s">
        <v>85</v>
      </c>
      <c r="L34" s="23" t="s">
        <v>85</v>
      </c>
      <c r="M34" s="23" t="s">
        <v>85</v>
      </c>
      <c r="N34" s="23" t="s">
        <v>85</v>
      </c>
      <c r="O34" s="23" t="s">
        <v>85</v>
      </c>
      <c r="P34" s="23" t="s">
        <v>85</v>
      </c>
      <c r="Q34" s="23" t="s">
        <v>85</v>
      </c>
      <c r="R34" s="23" t="s">
        <v>85</v>
      </c>
      <c r="S34" s="23" t="s">
        <v>85</v>
      </c>
      <c r="T34" s="23" t="s">
        <v>85</v>
      </c>
      <c r="U34" s="23" t="s">
        <v>85</v>
      </c>
      <c r="V34" s="23" t="s">
        <v>85</v>
      </c>
      <c r="W34" s="23" t="s">
        <v>85</v>
      </c>
      <c r="X34" s="23" t="s">
        <v>85</v>
      </c>
      <c r="Y34" s="23" t="s">
        <v>85</v>
      </c>
      <c r="Z34" s="23" t="s">
        <v>85</v>
      </c>
      <c r="AA34" s="23" t="s">
        <v>85</v>
      </c>
      <c r="AB34" s="23" t="s">
        <v>85</v>
      </c>
      <c r="AC34" s="23" t="s">
        <v>85</v>
      </c>
      <c r="AD34" s="23"/>
      <c r="AE34" s="18"/>
      <c r="AF34" s="23"/>
      <c r="AG34" s="23"/>
      <c r="AH34" s="23"/>
      <c r="AI34" s="18"/>
      <c r="AJ34" s="12"/>
      <c r="AK34" s="12"/>
      <c r="AL34" s="12"/>
      <c r="AM34" s="12"/>
      <c r="AN34" s="12"/>
      <c r="AO34" s="12"/>
    </row>
    <row r="35" spans="1:41" ht="15">
      <c r="A35" s="13">
        <v>31</v>
      </c>
      <c r="B35" s="14" t="s">
        <v>137</v>
      </c>
      <c r="C35" s="5">
        <v>1977</v>
      </c>
      <c r="D35" s="20">
        <f>E35+LARGE(F35:AC35,1)</f>
        <v>14.4</v>
      </c>
      <c r="E35" s="31">
        <v>0</v>
      </c>
      <c r="F35" s="23" t="s">
        <v>85</v>
      </c>
      <c r="G35" s="23" t="s">
        <v>85</v>
      </c>
      <c r="H35" s="23" t="s">
        <v>85</v>
      </c>
      <c r="I35" s="23" t="s">
        <v>85</v>
      </c>
      <c r="J35" s="23" t="s">
        <v>85</v>
      </c>
      <c r="K35" s="23" t="s">
        <v>85</v>
      </c>
      <c r="L35" s="23" t="s">
        <v>85</v>
      </c>
      <c r="M35" s="23" t="s">
        <v>85</v>
      </c>
      <c r="N35" s="23" t="s">
        <v>85</v>
      </c>
      <c r="O35" s="23" t="s">
        <v>85</v>
      </c>
      <c r="P35" s="31">
        <v>14.4</v>
      </c>
      <c r="Q35" s="23" t="s">
        <v>85</v>
      </c>
      <c r="R35" s="23" t="s">
        <v>85</v>
      </c>
      <c r="S35" s="23" t="s">
        <v>85</v>
      </c>
      <c r="T35" s="23" t="s">
        <v>85</v>
      </c>
      <c r="U35" s="23" t="s">
        <v>85</v>
      </c>
      <c r="V35" s="23" t="s">
        <v>85</v>
      </c>
      <c r="W35" s="23" t="s">
        <v>85</v>
      </c>
      <c r="X35" s="23" t="s">
        <v>85</v>
      </c>
      <c r="Y35" s="23" t="s">
        <v>85</v>
      </c>
      <c r="Z35" s="23" t="s">
        <v>85</v>
      </c>
      <c r="AA35" s="23" t="s">
        <v>85</v>
      </c>
      <c r="AB35" s="23" t="s">
        <v>85</v>
      </c>
      <c r="AC35" s="23" t="s">
        <v>85</v>
      </c>
      <c r="AD35" s="23"/>
      <c r="AE35" s="23"/>
      <c r="AF35" s="23"/>
      <c r="AG35" s="23"/>
      <c r="AH35" s="23"/>
      <c r="AI35" s="18"/>
      <c r="AJ35" s="12"/>
      <c r="AK35" s="12"/>
      <c r="AL35" s="12"/>
      <c r="AM35" s="12"/>
      <c r="AN35" s="12"/>
      <c r="AO35" s="12"/>
    </row>
    <row r="36" spans="1:41" ht="15">
      <c r="A36" s="13">
        <v>32</v>
      </c>
      <c r="B36" s="14" t="s">
        <v>110</v>
      </c>
      <c r="C36" s="5">
        <v>1991</v>
      </c>
      <c r="D36" s="20">
        <f>E36+LARGE(F36:AC36,1)</f>
        <v>12.531428571428572</v>
      </c>
      <c r="E36" s="31">
        <v>3.6114285714285717</v>
      </c>
      <c r="F36" s="23" t="s">
        <v>85</v>
      </c>
      <c r="G36" s="23" t="s">
        <v>85</v>
      </c>
      <c r="H36" s="23" t="s">
        <v>85</v>
      </c>
      <c r="I36" s="23" t="s">
        <v>85</v>
      </c>
      <c r="J36" s="31">
        <v>8.92</v>
      </c>
      <c r="K36" s="23" t="s">
        <v>85</v>
      </c>
      <c r="L36" s="23" t="s">
        <v>85</v>
      </c>
      <c r="M36" s="23" t="s">
        <v>85</v>
      </c>
      <c r="N36" s="23" t="s">
        <v>85</v>
      </c>
      <c r="O36" s="23" t="s">
        <v>85</v>
      </c>
      <c r="P36" s="23" t="s">
        <v>85</v>
      </c>
      <c r="Q36" s="23" t="s">
        <v>85</v>
      </c>
      <c r="R36" s="23" t="s">
        <v>85</v>
      </c>
      <c r="S36" s="23" t="s">
        <v>85</v>
      </c>
      <c r="T36" s="23" t="s">
        <v>85</v>
      </c>
      <c r="U36" s="23" t="s">
        <v>85</v>
      </c>
      <c r="V36" s="23" t="s">
        <v>85</v>
      </c>
      <c r="W36" s="23" t="s">
        <v>85</v>
      </c>
      <c r="X36" s="23" t="s">
        <v>85</v>
      </c>
      <c r="Y36" s="23" t="s">
        <v>85</v>
      </c>
      <c r="Z36" s="23" t="s">
        <v>85</v>
      </c>
      <c r="AA36" s="23" t="s">
        <v>85</v>
      </c>
      <c r="AB36" s="23" t="s">
        <v>85</v>
      </c>
      <c r="AC36" s="23" t="s">
        <v>85</v>
      </c>
      <c r="AD36" s="23"/>
      <c r="AE36" s="18"/>
      <c r="AF36" s="23"/>
      <c r="AG36" s="23"/>
      <c r="AH36" s="23"/>
      <c r="AI36" s="18"/>
      <c r="AJ36" s="12"/>
      <c r="AK36" s="12"/>
      <c r="AL36" s="12"/>
      <c r="AM36" s="12"/>
      <c r="AN36" s="12"/>
      <c r="AO36" s="12"/>
    </row>
    <row r="37" spans="1:41" ht="15">
      <c r="A37" s="13">
        <v>33</v>
      </c>
      <c r="B37" s="14" t="s">
        <v>80</v>
      </c>
      <c r="C37" s="5">
        <v>1984</v>
      </c>
      <c r="D37" s="20">
        <f>E37</f>
        <v>11.93857142857143</v>
      </c>
      <c r="E37" s="31">
        <v>11.93857142857143</v>
      </c>
      <c r="F37" s="23" t="s">
        <v>85</v>
      </c>
      <c r="G37" s="23" t="s">
        <v>85</v>
      </c>
      <c r="H37" s="23" t="s">
        <v>85</v>
      </c>
      <c r="I37" s="23" t="s">
        <v>85</v>
      </c>
      <c r="J37" s="23" t="s">
        <v>85</v>
      </c>
      <c r="K37" s="23" t="s">
        <v>85</v>
      </c>
      <c r="L37" s="23" t="s">
        <v>85</v>
      </c>
      <c r="M37" s="23" t="s">
        <v>85</v>
      </c>
      <c r="N37" s="23" t="s">
        <v>85</v>
      </c>
      <c r="O37" s="23" t="s">
        <v>85</v>
      </c>
      <c r="P37" s="23" t="s">
        <v>85</v>
      </c>
      <c r="Q37" s="23" t="s">
        <v>85</v>
      </c>
      <c r="R37" s="23" t="s">
        <v>85</v>
      </c>
      <c r="S37" s="23" t="s">
        <v>85</v>
      </c>
      <c r="T37" s="23" t="s">
        <v>85</v>
      </c>
      <c r="U37" s="23" t="s">
        <v>85</v>
      </c>
      <c r="V37" s="23" t="s">
        <v>85</v>
      </c>
      <c r="W37" s="23" t="s">
        <v>85</v>
      </c>
      <c r="X37" s="23" t="s">
        <v>85</v>
      </c>
      <c r="Y37" s="23" t="s">
        <v>85</v>
      </c>
      <c r="Z37" s="23" t="s">
        <v>85</v>
      </c>
      <c r="AA37" s="23" t="s">
        <v>85</v>
      </c>
      <c r="AB37" s="23" t="s">
        <v>85</v>
      </c>
      <c r="AC37" s="23" t="s">
        <v>85</v>
      </c>
      <c r="AD37" s="23"/>
      <c r="AE37" s="23"/>
      <c r="AF37" s="23"/>
      <c r="AG37" s="23"/>
      <c r="AH37" s="23"/>
      <c r="AI37" s="18"/>
      <c r="AJ37" s="12"/>
      <c r="AK37" s="12"/>
      <c r="AL37" s="12"/>
      <c r="AM37" s="12"/>
      <c r="AN37" s="12"/>
      <c r="AO37" s="12"/>
    </row>
    <row r="38" spans="1:41" ht="15">
      <c r="A38" s="13">
        <v>34</v>
      </c>
      <c r="B38" s="14" t="s">
        <v>99</v>
      </c>
      <c r="C38" s="5">
        <v>1950</v>
      </c>
      <c r="D38" s="20">
        <f>E38+LARGE(F38:AC38,1)</f>
        <v>10.307142857142857</v>
      </c>
      <c r="E38" s="31">
        <v>0.8171428571428571</v>
      </c>
      <c r="F38" s="23" t="s">
        <v>85</v>
      </c>
      <c r="G38" s="23" t="s">
        <v>85</v>
      </c>
      <c r="H38" s="23" t="s">
        <v>85</v>
      </c>
      <c r="I38" s="23" t="s">
        <v>85</v>
      </c>
      <c r="J38" s="23" t="s">
        <v>85</v>
      </c>
      <c r="K38" s="23" t="s">
        <v>85</v>
      </c>
      <c r="L38" s="23" t="s">
        <v>85</v>
      </c>
      <c r="M38" s="23" t="s">
        <v>85</v>
      </c>
      <c r="N38" s="23" t="s">
        <v>85</v>
      </c>
      <c r="O38" s="23" t="s">
        <v>85</v>
      </c>
      <c r="P38" s="31">
        <v>9.49</v>
      </c>
      <c r="Q38" s="23" t="s">
        <v>85</v>
      </c>
      <c r="R38" s="23" t="s">
        <v>85</v>
      </c>
      <c r="S38" s="23" t="s">
        <v>85</v>
      </c>
      <c r="T38" s="23" t="s">
        <v>85</v>
      </c>
      <c r="U38" s="23" t="s">
        <v>85</v>
      </c>
      <c r="V38" s="23" t="s">
        <v>85</v>
      </c>
      <c r="W38" s="23" t="s">
        <v>85</v>
      </c>
      <c r="X38" s="23" t="s">
        <v>85</v>
      </c>
      <c r="Y38" s="23" t="s">
        <v>85</v>
      </c>
      <c r="Z38" s="23" t="s">
        <v>85</v>
      </c>
      <c r="AA38" s="23" t="s">
        <v>85</v>
      </c>
      <c r="AB38" s="23" t="s">
        <v>85</v>
      </c>
      <c r="AC38" s="23" t="s">
        <v>85</v>
      </c>
      <c r="AD38" s="23"/>
      <c r="AE38" s="18"/>
      <c r="AF38" s="23"/>
      <c r="AG38" s="23"/>
      <c r="AH38" s="23"/>
      <c r="AI38" s="18"/>
      <c r="AJ38" s="12"/>
      <c r="AK38" s="12"/>
      <c r="AL38" s="12"/>
      <c r="AM38" s="12"/>
      <c r="AN38" s="12"/>
      <c r="AO38" s="12"/>
    </row>
    <row r="39" spans="1:41" ht="15">
      <c r="A39" s="13">
        <v>35</v>
      </c>
      <c r="B39" s="14" t="s">
        <v>14</v>
      </c>
      <c r="C39" s="8">
        <v>1986</v>
      </c>
      <c r="D39" s="20">
        <f aca="true" t="shared" si="2" ref="D39:D56">E39</f>
        <v>8.814285714285715</v>
      </c>
      <c r="E39" s="31">
        <v>8.814285714285715</v>
      </c>
      <c r="F39" s="23" t="s">
        <v>85</v>
      </c>
      <c r="G39" s="23" t="s">
        <v>85</v>
      </c>
      <c r="H39" s="23" t="s">
        <v>85</v>
      </c>
      <c r="I39" s="23" t="s">
        <v>85</v>
      </c>
      <c r="J39" s="23" t="s">
        <v>85</v>
      </c>
      <c r="K39" s="23" t="s">
        <v>85</v>
      </c>
      <c r="L39" s="23" t="s">
        <v>85</v>
      </c>
      <c r="M39" s="23" t="s">
        <v>85</v>
      </c>
      <c r="N39" s="23" t="s">
        <v>85</v>
      </c>
      <c r="O39" s="23" t="s">
        <v>85</v>
      </c>
      <c r="P39" s="23" t="s">
        <v>85</v>
      </c>
      <c r="Q39" s="23" t="s">
        <v>85</v>
      </c>
      <c r="R39" s="23" t="s">
        <v>85</v>
      </c>
      <c r="S39" s="23" t="s">
        <v>85</v>
      </c>
      <c r="T39" s="23" t="s">
        <v>85</v>
      </c>
      <c r="U39" s="23" t="s">
        <v>85</v>
      </c>
      <c r="V39" s="23" t="s">
        <v>85</v>
      </c>
      <c r="W39" s="23" t="s">
        <v>85</v>
      </c>
      <c r="X39" s="23" t="s">
        <v>85</v>
      </c>
      <c r="Y39" s="23" t="s">
        <v>85</v>
      </c>
      <c r="Z39" s="23" t="s">
        <v>85</v>
      </c>
      <c r="AA39" s="23" t="s">
        <v>85</v>
      </c>
      <c r="AB39" s="23" t="s">
        <v>85</v>
      </c>
      <c r="AC39" s="23" t="s">
        <v>85</v>
      </c>
      <c r="AD39" s="23"/>
      <c r="AE39" s="23"/>
      <c r="AF39" s="23"/>
      <c r="AG39" s="23"/>
      <c r="AH39" s="23"/>
      <c r="AI39" s="18"/>
      <c r="AJ39" s="12"/>
      <c r="AK39" s="12"/>
      <c r="AL39" s="12"/>
      <c r="AM39" s="12"/>
      <c r="AN39" s="12"/>
      <c r="AO39" s="12"/>
    </row>
    <row r="40" spans="1:41" ht="15">
      <c r="A40" s="13">
        <v>36</v>
      </c>
      <c r="B40" s="14" t="s">
        <v>96</v>
      </c>
      <c r="C40" s="5">
        <v>1988</v>
      </c>
      <c r="D40" s="20">
        <f t="shared" si="2"/>
        <v>6.872857142857143</v>
      </c>
      <c r="E40" s="31">
        <v>6.872857142857143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  <c r="O40" s="23" t="s">
        <v>85</v>
      </c>
      <c r="P40" s="23" t="s">
        <v>85</v>
      </c>
      <c r="Q40" s="23" t="s">
        <v>85</v>
      </c>
      <c r="R40" s="23" t="s">
        <v>85</v>
      </c>
      <c r="S40" s="23" t="s">
        <v>85</v>
      </c>
      <c r="T40" s="23" t="s">
        <v>85</v>
      </c>
      <c r="U40" s="23" t="s">
        <v>85</v>
      </c>
      <c r="V40" s="23" t="s">
        <v>85</v>
      </c>
      <c r="W40" s="23" t="s">
        <v>85</v>
      </c>
      <c r="X40" s="23" t="s">
        <v>85</v>
      </c>
      <c r="Y40" s="23" t="s">
        <v>85</v>
      </c>
      <c r="Z40" s="23" t="s">
        <v>85</v>
      </c>
      <c r="AA40" s="23" t="s">
        <v>85</v>
      </c>
      <c r="AB40" s="23" t="s">
        <v>85</v>
      </c>
      <c r="AC40" s="23" t="s">
        <v>85</v>
      </c>
      <c r="AD40" s="23"/>
      <c r="AE40" s="18"/>
      <c r="AF40" s="23"/>
      <c r="AG40" s="23"/>
      <c r="AH40" s="23"/>
      <c r="AI40" s="18"/>
      <c r="AJ40" s="12"/>
      <c r="AK40" s="12"/>
      <c r="AL40" s="12"/>
      <c r="AM40" s="12"/>
      <c r="AN40" s="12"/>
      <c r="AO40" s="12"/>
    </row>
    <row r="41" spans="1:41" ht="15">
      <c r="A41" s="13">
        <v>37</v>
      </c>
      <c r="B41" s="14" t="s">
        <v>8</v>
      </c>
      <c r="C41" s="8">
        <v>1989</v>
      </c>
      <c r="D41" s="20">
        <f t="shared" si="2"/>
        <v>6.771428571428571</v>
      </c>
      <c r="E41" s="31">
        <v>6.771428571428571</v>
      </c>
      <c r="F41" s="23" t="s">
        <v>85</v>
      </c>
      <c r="G41" s="23" t="s">
        <v>85</v>
      </c>
      <c r="H41" s="23" t="s">
        <v>85</v>
      </c>
      <c r="I41" s="23" t="s">
        <v>85</v>
      </c>
      <c r="J41" s="23" t="s">
        <v>85</v>
      </c>
      <c r="K41" s="23" t="s">
        <v>85</v>
      </c>
      <c r="L41" s="23" t="s">
        <v>85</v>
      </c>
      <c r="M41" s="23" t="s">
        <v>85</v>
      </c>
      <c r="N41" s="23" t="s">
        <v>85</v>
      </c>
      <c r="O41" s="23" t="s">
        <v>85</v>
      </c>
      <c r="P41" s="23" t="s">
        <v>85</v>
      </c>
      <c r="Q41" s="23" t="s">
        <v>85</v>
      </c>
      <c r="R41" s="23" t="s">
        <v>85</v>
      </c>
      <c r="S41" s="23" t="s">
        <v>85</v>
      </c>
      <c r="T41" s="23" t="s">
        <v>85</v>
      </c>
      <c r="U41" s="23" t="s">
        <v>85</v>
      </c>
      <c r="V41" s="23" t="s">
        <v>85</v>
      </c>
      <c r="W41" s="23" t="s">
        <v>85</v>
      </c>
      <c r="X41" s="23" t="s">
        <v>85</v>
      </c>
      <c r="Y41" s="23" t="s">
        <v>85</v>
      </c>
      <c r="Z41" s="23" t="s">
        <v>85</v>
      </c>
      <c r="AA41" s="23" t="s">
        <v>85</v>
      </c>
      <c r="AB41" s="23" t="s">
        <v>85</v>
      </c>
      <c r="AC41" s="23" t="s">
        <v>85</v>
      </c>
      <c r="AD41" s="23"/>
      <c r="AE41" s="23"/>
      <c r="AF41" s="23"/>
      <c r="AG41" s="23"/>
      <c r="AH41" s="23"/>
      <c r="AI41" s="18"/>
      <c r="AJ41" s="12"/>
      <c r="AK41" s="12"/>
      <c r="AL41" s="12"/>
      <c r="AM41" s="12"/>
      <c r="AN41" s="12"/>
      <c r="AO41" s="12"/>
    </row>
    <row r="42" spans="1:41" ht="15">
      <c r="A42" s="13">
        <v>38</v>
      </c>
      <c r="B42" s="14" t="s">
        <v>113</v>
      </c>
      <c r="C42" s="5">
        <v>1971</v>
      </c>
      <c r="D42" s="20">
        <f t="shared" si="2"/>
        <v>5.387142857142857</v>
      </c>
      <c r="E42" s="31">
        <v>5.387142857142857</v>
      </c>
      <c r="F42" s="23" t="s">
        <v>85</v>
      </c>
      <c r="G42" s="23" t="s">
        <v>85</v>
      </c>
      <c r="H42" s="23" t="s">
        <v>85</v>
      </c>
      <c r="I42" s="23" t="s">
        <v>85</v>
      </c>
      <c r="J42" s="23" t="s">
        <v>85</v>
      </c>
      <c r="K42" s="23" t="s">
        <v>85</v>
      </c>
      <c r="L42" s="23" t="s">
        <v>85</v>
      </c>
      <c r="M42" s="23" t="s">
        <v>85</v>
      </c>
      <c r="N42" s="23" t="s">
        <v>85</v>
      </c>
      <c r="O42" s="23" t="s">
        <v>85</v>
      </c>
      <c r="P42" s="23" t="s">
        <v>85</v>
      </c>
      <c r="Q42" s="23" t="s">
        <v>85</v>
      </c>
      <c r="R42" s="23" t="s">
        <v>85</v>
      </c>
      <c r="S42" s="23" t="s">
        <v>85</v>
      </c>
      <c r="T42" s="23" t="s">
        <v>85</v>
      </c>
      <c r="U42" s="23" t="s">
        <v>85</v>
      </c>
      <c r="V42" s="23" t="s">
        <v>85</v>
      </c>
      <c r="W42" s="23" t="s">
        <v>85</v>
      </c>
      <c r="X42" s="23" t="s">
        <v>85</v>
      </c>
      <c r="Y42" s="23" t="s">
        <v>85</v>
      </c>
      <c r="Z42" s="23" t="s">
        <v>85</v>
      </c>
      <c r="AA42" s="23" t="s">
        <v>85</v>
      </c>
      <c r="AB42" s="23" t="s">
        <v>85</v>
      </c>
      <c r="AC42" s="23" t="s">
        <v>85</v>
      </c>
      <c r="AD42" s="23"/>
      <c r="AE42" s="23"/>
      <c r="AF42" s="23"/>
      <c r="AG42" s="23"/>
      <c r="AH42" s="23"/>
      <c r="AI42" s="18"/>
      <c r="AJ42" s="12"/>
      <c r="AK42" s="12"/>
      <c r="AL42" s="12"/>
      <c r="AM42" s="12"/>
      <c r="AN42" s="12"/>
      <c r="AO42" s="12"/>
    </row>
    <row r="43" spans="1:41" ht="15">
      <c r="A43" s="13">
        <v>39</v>
      </c>
      <c r="B43" s="14" t="s">
        <v>75</v>
      </c>
      <c r="C43" s="5">
        <v>1981</v>
      </c>
      <c r="D43" s="20">
        <f t="shared" si="2"/>
        <v>5.277142857142857</v>
      </c>
      <c r="E43" s="31">
        <v>5.277142857142857</v>
      </c>
      <c r="F43" s="23" t="s">
        <v>85</v>
      </c>
      <c r="G43" s="23" t="s">
        <v>85</v>
      </c>
      <c r="H43" s="23" t="s">
        <v>85</v>
      </c>
      <c r="I43" s="23" t="s">
        <v>85</v>
      </c>
      <c r="J43" s="23" t="s">
        <v>85</v>
      </c>
      <c r="K43" s="23" t="s">
        <v>85</v>
      </c>
      <c r="L43" s="23" t="s">
        <v>85</v>
      </c>
      <c r="M43" s="23" t="s">
        <v>85</v>
      </c>
      <c r="N43" s="23" t="s">
        <v>85</v>
      </c>
      <c r="O43" s="23" t="s">
        <v>85</v>
      </c>
      <c r="P43" s="23" t="s">
        <v>85</v>
      </c>
      <c r="Q43" s="23" t="s">
        <v>85</v>
      </c>
      <c r="R43" s="23" t="s">
        <v>85</v>
      </c>
      <c r="S43" s="23" t="s">
        <v>85</v>
      </c>
      <c r="T43" s="23" t="s">
        <v>85</v>
      </c>
      <c r="U43" s="23" t="s">
        <v>85</v>
      </c>
      <c r="V43" s="23" t="s">
        <v>85</v>
      </c>
      <c r="W43" s="23" t="s">
        <v>85</v>
      </c>
      <c r="X43" s="23" t="s">
        <v>85</v>
      </c>
      <c r="Y43" s="23" t="s">
        <v>85</v>
      </c>
      <c r="Z43" s="23" t="s">
        <v>85</v>
      </c>
      <c r="AA43" s="23" t="s">
        <v>85</v>
      </c>
      <c r="AB43" s="23" t="s">
        <v>85</v>
      </c>
      <c r="AC43" s="23" t="s">
        <v>85</v>
      </c>
      <c r="AD43" s="23"/>
      <c r="AE43" s="18"/>
      <c r="AF43" s="23"/>
      <c r="AG43" s="23"/>
      <c r="AH43" s="23"/>
      <c r="AI43" s="18"/>
      <c r="AJ43" s="12"/>
      <c r="AK43" s="12"/>
      <c r="AL43" s="12"/>
      <c r="AM43" s="12"/>
      <c r="AN43" s="12"/>
      <c r="AO43" s="12"/>
    </row>
    <row r="44" spans="1:41" ht="15">
      <c r="A44" s="13">
        <v>40</v>
      </c>
      <c r="B44" s="14" t="s">
        <v>95</v>
      </c>
      <c r="C44" s="5">
        <v>1981</v>
      </c>
      <c r="D44" s="20">
        <f t="shared" si="2"/>
        <v>4.807142857142857</v>
      </c>
      <c r="E44" s="31">
        <v>4.807142857142857</v>
      </c>
      <c r="F44" s="23" t="s">
        <v>85</v>
      </c>
      <c r="G44" s="23" t="s">
        <v>85</v>
      </c>
      <c r="H44" s="23" t="s">
        <v>85</v>
      </c>
      <c r="I44" s="23" t="s">
        <v>85</v>
      </c>
      <c r="J44" s="23" t="s">
        <v>85</v>
      </c>
      <c r="K44" s="23" t="s">
        <v>85</v>
      </c>
      <c r="L44" s="23" t="s">
        <v>85</v>
      </c>
      <c r="M44" s="23" t="s">
        <v>85</v>
      </c>
      <c r="N44" s="23" t="s">
        <v>85</v>
      </c>
      <c r="O44" s="23" t="s">
        <v>85</v>
      </c>
      <c r="P44" s="23" t="s">
        <v>85</v>
      </c>
      <c r="Q44" s="23" t="s">
        <v>85</v>
      </c>
      <c r="R44" s="23" t="s">
        <v>85</v>
      </c>
      <c r="S44" s="23" t="s">
        <v>85</v>
      </c>
      <c r="T44" s="23" t="s">
        <v>85</v>
      </c>
      <c r="U44" s="23" t="s">
        <v>85</v>
      </c>
      <c r="V44" s="23" t="s">
        <v>85</v>
      </c>
      <c r="W44" s="23" t="s">
        <v>85</v>
      </c>
      <c r="X44" s="23" t="s">
        <v>85</v>
      </c>
      <c r="Y44" s="23" t="s">
        <v>85</v>
      </c>
      <c r="Z44" s="23" t="s">
        <v>85</v>
      </c>
      <c r="AA44" s="23" t="s">
        <v>85</v>
      </c>
      <c r="AB44" s="23" t="s">
        <v>85</v>
      </c>
      <c r="AC44" s="23" t="s">
        <v>85</v>
      </c>
      <c r="AD44" s="18"/>
      <c r="AE44" s="18"/>
      <c r="AF44" s="23"/>
      <c r="AG44" s="23"/>
      <c r="AH44" s="23"/>
      <c r="AI44" s="18"/>
      <c r="AJ44" s="12"/>
      <c r="AK44" s="12"/>
      <c r="AL44" s="12"/>
      <c r="AM44" s="12"/>
      <c r="AN44" s="12"/>
      <c r="AO44" s="12"/>
    </row>
    <row r="45" spans="1:41" ht="15">
      <c r="A45" s="13">
        <v>41</v>
      </c>
      <c r="B45" s="14" t="s">
        <v>112</v>
      </c>
      <c r="C45" s="5">
        <v>1977</v>
      </c>
      <c r="D45" s="20">
        <f t="shared" si="2"/>
        <v>3.8771428571428572</v>
      </c>
      <c r="E45" s="31">
        <v>3.8771428571428572</v>
      </c>
      <c r="F45" s="23" t="s">
        <v>85</v>
      </c>
      <c r="G45" s="23" t="s">
        <v>85</v>
      </c>
      <c r="H45" s="23" t="s">
        <v>85</v>
      </c>
      <c r="I45" s="23" t="s">
        <v>85</v>
      </c>
      <c r="J45" s="23" t="s">
        <v>85</v>
      </c>
      <c r="K45" s="23" t="s">
        <v>85</v>
      </c>
      <c r="L45" s="23" t="s">
        <v>85</v>
      </c>
      <c r="M45" s="23" t="s">
        <v>85</v>
      </c>
      <c r="N45" s="23" t="s">
        <v>85</v>
      </c>
      <c r="O45" s="23" t="s">
        <v>85</v>
      </c>
      <c r="P45" s="23" t="s">
        <v>85</v>
      </c>
      <c r="Q45" s="23" t="s">
        <v>85</v>
      </c>
      <c r="R45" s="23" t="s">
        <v>85</v>
      </c>
      <c r="S45" s="23" t="s">
        <v>85</v>
      </c>
      <c r="T45" s="23" t="s">
        <v>85</v>
      </c>
      <c r="U45" s="23" t="s">
        <v>85</v>
      </c>
      <c r="V45" s="23" t="s">
        <v>85</v>
      </c>
      <c r="W45" s="23" t="s">
        <v>85</v>
      </c>
      <c r="X45" s="23" t="s">
        <v>85</v>
      </c>
      <c r="Y45" s="23" t="s">
        <v>85</v>
      </c>
      <c r="Z45" s="23" t="s">
        <v>85</v>
      </c>
      <c r="AA45" s="23" t="s">
        <v>85</v>
      </c>
      <c r="AB45" s="23" t="s">
        <v>85</v>
      </c>
      <c r="AC45" s="23" t="s">
        <v>85</v>
      </c>
      <c r="AD45" s="23"/>
      <c r="AE45" s="18"/>
      <c r="AF45" s="23"/>
      <c r="AG45" s="23"/>
      <c r="AH45" s="23"/>
      <c r="AI45" s="18"/>
      <c r="AJ45" s="12"/>
      <c r="AK45" s="12"/>
      <c r="AL45" s="12"/>
      <c r="AM45" s="12"/>
      <c r="AN45" s="12"/>
      <c r="AO45" s="12"/>
    </row>
    <row r="46" spans="1:41" ht="15">
      <c r="A46" s="13">
        <v>42</v>
      </c>
      <c r="B46" s="14" t="s">
        <v>78</v>
      </c>
      <c r="C46" s="5">
        <v>1984</v>
      </c>
      <c r="D46" s="20">
        <f t="shared" si="2"/>
        <v>3.562857142857143</v>
      </c>
      <c r="E46" s="31">
        <v>3.562857142857143</v>
      </c>
      <c r="F46" s="23" t="s">
        <v>85</v>
      </c>
      <c r="G46" s="23" t="s">
        <v>85</v>
      </c>
      <c r="H46" s="23" t="s">
        <v>85</v>
      </c>
      <c r="I46" s="23" t="s">
        <v>85</v>
      </c>
      <c r="J46" s="23" t="s">
        <v>85</v>
      </c>
      <c r="K46" s="23" t="s">
        <v>85</v>
      </c>
      <c r="L46" s="23" t="s">
        <v>85</v>
      </c>
      <c r="M46" s="23" t="s">
        <v>85</v>
      </c>
      <c r="N46" s="23" t="s">
        <v>85</v>
      </c>
      <c r="O46" s="23" t="s">
        <v>85</v>
      </c>
      <c r="P46" s="23" t="s">
        <v>85</v>
      </c>
      <c r="Q46" s="23" t="s">
        <v>85</v>
      </c>
      <c r="R46" s="23" t="s">
        <v>85</v>
      </c>
      <c r="S46" s="23" t="s">
        <v>85</v>
      </c>
      <c r="T46" s="23" t="s">
        <v>85</v>
      </c>
      <c r="U46" s="23" t="s">
        <v>85</v>
      </c>
      <c r="V46" s="23" t="s">
        <v>85</v>
      </c>
      <c r="W46" s="23" t="s">
        <v>85</v>
      </c>
      <c r="X46" s="23" t="s">
        <v>85</v>
      </c>
      <c r="Y46" s="23" t="s">
        <v>85</v>
      </c>
      <c r="Z46" s="23" t="s">
        <v>85</v>
      </c>
      <c r="AA46" s="23" t="s">
        <v>85</v>
      </c>
      <c r="AB46" s="23" t="s">
        <v>85</v>
      </c>
      <c r="AC46" s="23" t="s">
        <v>85</v>
      </c>
      <c r="AD46" s="23"/>
      <c r="AE46" s="23"/>
      <c r="AF46" s="23"/>
      <c r="AG46" s="23"/>
      <c r="AH46" s="23"/>
      <c r="AI46" s="18"/>
      <c r="AJ46" s="12"/>
      <c r="AK46" s="12"/>
      <c r="AL46" s="12"/>
      <c r="AM46" s="12"/>
      <c r="AN46" s="12"/>
      <c r="AO46" s="12"/>
    </row>
    <row r="47" spans="1:41" ht="15">
      <c r="A47" s="13">
        <v>43</v>
      </c>
      <c r="B47" s="14" t="s">
        <v>109</v>
      </c>
      <c r="C47" s="5">
        <v>1987</v>
      </c>
      <c r="D47" s="20">
        <f t="shared" si="2"/>
        <v>3.2785714285714285</v>
      </c>
      <c r="E47" s="31">
        <v>3.2785714285714285</v>
      </c>
      <c r="F47" s="23" t="s">
        <v>85</v>
      </c>
      <c r="G47" s="23" t="s">
        <v>85</v>
      </c>
      <c r="H47" s="23" t="s">
        <v>85</v>
      </c>
      <c r="I47" s="23" t="s">
        <v>85</v>
      </c>
      <c r="J47" s="23" t="s">
        <v>85</v>
      </c>
      <c r="K47" s="23" t="s">
        <v>85</v>
      </c>
      <c r="L47" s="23" t="s">
        <v>85</v>
      </c>
      <c r="M47" s="23" t="s">
        <v>85</v>
      </c>
      <c r="N47" s="23" t="s">
        <v>85</v>
      </c>
      <c r="O47" s="23" t="s">
        <v>85</v>
      </c>
      <c r="P47" s="23" t="s">
        <v>85</v>
      </c>
      <c r="Q47" s="23" t="s">
        <v>85</v>
      </c>
      <c r="R47" s="23" t="s">
        <v>85</v>
      </c>
      <c r="S47" s="23" t="s">
        <v>85</v>
      </c>
      <c r="T47" s="23" t="s">
        <v>85</v>
      </c>
      <c r="U47" s="23" t="s">
        <v>85</v>
      </c>
      <c r="V47" s="23" t="s">
        <v>85</v>
      </c>
      <c r="W47" s="23" t="s">
        <v>85</v>
      </c>
      <c r="X47" s="23" t="s">
        <v>85</v>
      </c>
      <c r="Y47" s="23" t="s">
        <v>85</v>
      </c>
      <c r="Z47" s="23" t="s">
        <v>85</v>
      </c>
      <c r="AA47" s="23" t="s">
        <v>85</v>
      </c>
      <c r="AB47" s="23" t="s">
        <v>85</v>
      </c>
      <c r="AC47" s="23" t="s">
        <v>85</v>
      </c>
      <c r="AD47" s="18"/>
      <c r="AE47" s="18"/>
      <c r="AF47" s="23"/>
      <c r="AG47" s="23"/>
      <c r="AH47" s="23"/>
      <c r="AI47" s="18"/>
      <c r="AJ47" s="12"/>
      <c r="AK47" s="12"/>
      <c r="AL47" s="12"/>
      <c r="AM47" s="12"/>
      <c r="AN47" s="12"/>
      <c r="AO47" s="12"/>
    </row>
    <row r="48" spans="1:41" ht="15">
      <c r="A48" s="13">
        <v>44</v>
      </c>
      <c r="B48" s="14" t="s">
        <v>79</v>
      </c>
      <c r="C48" s="5">
        <v>1988</v>
      </c>
      <c r="D48" s="20">
        <f t="shared" si="2"/>
        <v>3.237142857142857</v>
      </c>
      <c r="E48" s="31">
        <v>3.237142857142857</v>
      </c>
      <c r="F48" s="23" t="s">
        <v>85</v>
      </c>
      <c r="G48" s="23" t="s">
        <v>85</v>
      </c>
      <c r="H48" s="23" t="s">
        <v>85</v>
      </c>
      <c r="I48" s="23" t="s">
        <v>85</v>
      </c>
      <c r="J48" s="23" t="s">
        <v>85</v>
      </c>
      <c r="K48" s="23" t="s">
        <v>85</v>
      </c>
      <c r="L48" s="23" t="s">
        <v>85</v>
      </c>
      <c r="M48" s="23" t="s">
        <v>85</v>
      </c>
      <c r="N48" s="23" t="s">
        <v>85</v>
      </c>
      <c r="O48" s="23" t="s">
        <v>85</v>
      </c>
      <c r="P48" s="23" t="s">
        <v>85</v>
      </c>
      <c r="Q48" s="23" t="s">
        <v>85</v>
      </c>
      <c r="R48" s="23" t="s">
        <v>85</v>
      </c>
      <c r="S48" s="23" t="s">
        <v>85</v>
      </c>
      <c r="T48" s="23" t="s">
        <v>85</v>
      </c>
      <c r="U48" s="23" t="s">
        <v>85</v>
      </c>
      <c r="V48" s="23" t="s">
        <v>85</v>
      </c>
      <c r="W48" s="23" t="s">
        <v>85</v>
      </c>
      <c r="X48" s="23" t="s">
        <v>85</v>
      </c>
      <c r="Y48" s="23" t="s">
        <v>85</v>
      </c>
      <c r="Z48" s="23" t="s">
        <v>85</v>
      </c>
      <c r="AA48" s="23" t="s">
        <v>85</v>
      </c>
      <c r="AB48" s="23" t="s">
        <v>85</v>
      </c>
      <c r="AC48" s="23" t="s">
        <v>85</v>
      </c>
      <c r="AD48" s="23"/>
      <c r="AE48" s="23"/>
      <c r="AF48" s="23"/>
      <c r="AG48" s="23"/>
      <c r="AH48" s="23"/>
      <c r="AI48" s="12"/>
      <c r="AJ48" s="12"/>
      <c r="AK48" s="12"/>
      <c r="AL48" s="12"/>
      <c r="AM48" s="12"/>
      <c r="AN48" s="12"/>
      <c r="AO48" s="12"/>
    </row>
    <row r="49" spans="1:41" ht="15.75" customHeight="1">
      <c r="A49" s="13">
        <v>45</v>
      </c>
      <c r="B49" s="14" t="s">
        <v>108</v>
      </c>
      <c r="C49" s="5">
        <v>1988</v>
      </c>
      <c r="D49" s="20">
        <f t="shared" si="2"/>
        <v>3.062857142857143</v>
      </c>
      <c r="E49" s="31">
        <v>3.062857142857143</v>
      </c>
      <c r="F49" s="23" t="s">
        <v>85</v>
      </c>
      <c r="G49" s="23" t="s">
        <v>85</v>
      </c>
      <c r="H49" s="23" t="s">
        <v>85</v>
      </c>
      <c r="I49" s="23" t="s">
        <v>85</v>
      </c>
      <c r="J49" s="23" t="s">
        <v>85</v>
      </c>
      <c r="K49" s="23" t="s">
        <v>85</v>
      </c>
      <c r="L49" s="23" t="s">
        <v>85</v>
      </c>
      <c r="M49" s="23" t="s">
        <v>85</v>
      </c>
      <c r="N49" s="23" t="s">
        <v>85</v>
      </c>
      <c r="O49" s="23" t="s">
        <v>85</v>
      </c>
      <c r="P49" s="23" t="s">
        <v>85</v>
      </c>
      <c r="Q49" s="23" t="s">
        <v>85</v>
      </c>
      <c r="R49" s="23" t="s">
        <v>85</v>
      </c>
      <c r="S49" s="23" t="s">
        <v>85</v>
      </c>
      <c r="T49" s="23" t="s">
        <v>85</v>
      </c>
      <c r="U49" s="23" t="s">
        <v>85</v>
      </c>
      <c r="V49" s="23" t="s">
        <v>85</v>
      </c>
      <c r="W49" s="23" t="s">
        <v>85</v>
      </c>
      <c r="X49" s="23" t="s">
        <v>85</v>
      </c>
      <c r="Y49" s="23" t="s">
        <v>85</v>
      </c>
      <c r="Z49" s="23" t="s">
        <v>85</v>
      </c>
      <c r="AA49" s="23" t="s">
        <v>85</v>
      </c>
      <c r="AB49" s="23" t="s">
        <v>85</v>
      </c>
      <c r="AC49" s="23" t="s">
        <v>85</v>
      </c>
      <c r="AD49" s="23"/>
      <c r="AE49" s="23"/>
      <c r="AF49" s="23"/>
      <c r="AG49" s="23"/>
      <c r="AH49" s="23"/>
      <c r="AI49" s="12"/>
      <c r="AJ49" s="12"/>
      <c r="AK49" s="12"/>
      <c r="AL49" s="12"/>
      <c r="AM49" s="12"/>
      <c r="AN49" s="12"/>
      <c r="AO49" s="12"/>
    </row>
    <row r="50" spans="1:40" ht="15">
      <c r="A50" s="13">
        <v>46</v>
      </c>
      <c r="B50" s="14" t="s">
        <v>73</v>
      </c>
      <c r="C50" s="5">
        <v>1984</v>
      </c>
      <c r="D50" s="20">
        <f t="shared" si="2"/>
        <v>2.992857142857143</v>
      </c>
      <c r="E50" s="31">
        <v>2.992857142857143</v>
      </c>
      <c r="F50" s="23" t="s">
        <v>85</v>
      </c>
      <c r="G50" s="23" t="s">
        <v>85</v>
      </c>
      <c r="H50" s="23" t="s">
        <v>85</v>
      </c>
      <c r="I50" s="23" t="s">
        <v>85</v>
      </c>
      <c r="J50" s="23" t="s">
        <v>85</v>
      </c>
      <c r="K50" s="23" t="s">
        <v>85</v>
      </c>
      <c r="L50" s="23" t="s">
        <v>85</v>
      </c>
      <c r="M50" s="23" t="s">
        <v>85</v>
      </c>
      <c r="N50" s="23" t="s">
        <v>85</v>
      </c>
      <c r="O50" s="23" t="s">
        <v>85</v>
      </c>
      <c r="P50" s="23" t="s">
        <v>85</v>
      </c>
      <c r="Q50" s="23" t="s">
        <v>85</v>
      </c>
      <c r="R50" s="23" t="s">
        <v>85</v>
      </c>
      <c r="S50" s="23" t="s">
        <v>85</v>
      </c>
      <c r="T50" s="23" t="s">
        <v>85</v>
      </c>
      <c r="U50" s="23" t="s">
        <v>85</v>
      </c>
      <c r="V50" s="23" t="s">
        <v>85</v>
      </c>
      <c r="W50" s="23" t="s">
        <v>85</v>
      </c>
      <c r="X50" s="23" t="s">
        <v>85</v>
      </c>
      <c r="Y50" s="23" t="s">
        <v>85</v>
      </c>
      <c r="Z50" s="23" t="s">
        <v>85</v>
      </c>
      <c r="AA50" s="23" t="s">
        <v>85</v>
      </c>
      <c r="AB50" s="23" t="s">
        <v>85</v>
      </c>
      <c r="AC50" s="23" t="s">
        <v>85</v>
      </c>
      <c r="AD50" s="23"/>
      <c r="AE50" s="3"/>
      <c r="AF50" s="12"/>
      <c r="AG50" s="3"/>
      <c r="AH50" s="3"/>
      <c r="AI50" s="3"/>
      <c r="AJ50" s="3"/>
      <c r="AK50" s="3"/>
      <c r="AL50" s="3"/>
      <c r="AM50" s="3"/>
      <c r="AN50" s="3"/>
    </row>
    <row r="51" spans="1:35" ht="15.75">
      <c r="A51" s="13">
        <v>47</v>
      </c>
      <c r="B51" s="14" t="s">
        <v>107</v>
      </c>
      <c r="C51" s="5">
        <v>1968</v>
      </c>
      <c r="D51" s="20">
        <f t="shared" si="2"/>
        <v>2.9442857142857144</v>
      </c>
      <c r="E51" s="31">
        <v>2.9442857142857144</v>
      </c>
      <c r="F51" s="23" t="s">
        <v>85</v>
      </c>
      <c r="G51" s="23" t="s">
        <v>85</v>
      </c>
      <c r="H51" s="23" t="s">
        <v>85</v>
      </c>
      <c r="I51" s="23" t="s">
        <v>85</v>
      </c>
      <c r="J51" s="23" t="s">
        <v>85</v>
      </c>
      <c r="K51" s="23" t="s">
        <v>85</v>
      </c>
      <c r="L51" s="23" t="s">
        <v>85</v>
      </c>
      <c r="M51" s="23" t="s">
        <v>85</v>
      </c>
      <c r="N51" s="23" t="s">
        <v>85</v>
      </c>
      <c r="O51" s="23" t="s">
        <v>85</v>
      </c>
      <c r="P51" s="23" t="s">
        <v>85</v>
      </c>
      <c r="Q51" s="23" t="s">
        <v>85</v>
      </c>
      <c r="R51" s="23" t="s">
        <v>85</v>
      </c>
      <c r="S51" s="23" t="s">
        <v>85</v>
      </c>
      <c r="T51" s="23" t="s">
        <v>85</v>
      </c>
      <c r="U51" s="23" t="s">
        <v>85</v>
      </c>
      <c r="V51" s="23" t="s">
        <v>85</v>
      </c>
      <c r="W51" s="23" t="s">
        <v>85</v>
      </c>
      <c r="X51" s="23" t="s">
        <v>85</v>
      </c>
      <c r="Y51" s="23" t="s">
        <v>85</v>
      </c>
      <c r="Z51" s="23" t="s">
        <v>85</v>
      </c>
      <c r="AA51" s="23" t="s">
        <v>85</v>
      </c>
      <c r="AB51" s="23" t="s">
        <v>85</v>
      </c>
      <c r="AC51" s="23" t="s">
        <v>85</v>
      </c>
      <c r="AD51" s="23"/>
      <c r="AE51" s="1"/>
      <c r="AF51" s="1"/>
      <c r="AG51" s="1"/>
      <c r="AH51" s="1"/>
      <c r="AI51" s="16"/>
    </row>
    <row r="52" spans="1:35" ht="15.75">
      <c r="A52" s="13">
        <v>48</v>
      </c>
      <c r="B52" s="14" t="s">
        <v>74</v>
      </c>
      <c r="C52" s="5">
        <v>1988</v>
      </c>
      <c r="D52" s="20">
        <f t="shared" si="2"/>
        <v>2.62</v>
      </c>
      <c r="E52" s="31">
        <v>2.62</v>
      </c>
      <c r="F52" s="23" t="s">
        <v>85</v>
      </c>
      <c r="G52" s="23" t="s">
        <v>85</v>
      </c>
      <c r="H52" s="23" t="s">
        <v>85</v>
      </c>
      <c r="I52" s="23" t="s">
        <v>85</v>
      </c>
      <c r="J52" s="23" t="s">
        <v>85</v>
      </c>
      <c r="K52" s="23" t="s">
        <v>85</v>
      </c>
      <c r="L52" s="23" t="s">
        <v>85</v>
      </c>
      <c r="M52" s="23" t="s">
        <v>85</v>
      </c>
      <c r="N52" s="23" t="s">
        <v>85</v>
      </c>
      <c r="O52" s="23" t="s">
        <v>85</v>
      </c>
      <c r="P52" s="23" t="s">
        <v>85</v>
      </c>
      <c r="Q52" s="23" t="s">
        <v>85</v>
      </c>
      <c r="R52" s="23" t="s">
        <v>85</v>
      </c>
      <c r="S52" s="23" t="s">
        <v>85</v>
      </c>
      <c r="T52" s="23" t="s">
        <v>85</v>
      </c>
      <c r="U52" s="23" t="s">
        <v>85</v>
      </c>
      <c r="V52" s="23" t="s">
        <v>85</v>
      </c>
      <c r="W52" s="23" t="s">
        <v>85</v>
      </c>
      <c r="X52" s="23" t="s">
        <v>85</v>
      </c>
      <c r="Y52" s="23" t="s">
        <v>85</v>
      </c>
      <c r="Z52" s="23" t="s">
        <v>85</v>
      </c>
      <c r="AA52" s="23" t="s">
        <v>85</v>
      </c>
      <c r="AB52" s="23" t="s">
        <v>85</v>
      </c>
      <c r="AC52" s="23" t="s">
        <v>85</v>
      </c>
      <c r="AD52" s="23"/>
      <c r="AE52" s="1"/>
      <c r="AF52" s="1"/>
      <c r="AG52" s="1"/>
      <c r="AH52" s="1"/>
      <c r="AI52" s="17"/>
    </row>
    <row r="53" spans="1:35" ht="15.75">
      <c r="A53" s="13">
        <v>49</v>
      </c>
      <c r="B53" s="14" t="s">
        <v>97</v>
      </c>
      <c r="C53" s="5">
        <v>1963</v>
      </c>
      <c r="D53" s="20">
        <f t="shared" si="2"/>
        <v>2.5742857142857143</v>
      </c>
      <c r="E53" s="31">
        <v>2.5742857142857143</v>
      </c>
      <c r="F53" s="23" t="s">
        <v>85</v>
      </c>
      <c r="G53" s="23" t="s">
        <v>85</v>
      </c>
      <c r="H53" s="23" t="s">
        <v>85</v>
      </c>
      <c r="I53" s="23" t="s">
        <v>85</v>
      </c>
      <c r="J53" s="23" t="s">
        <v>85</v>
      </c>
      <c r="K53" s="23" t="s">
        <v>85</v>
      </c>
      <c r="L53" s="23" t="s">
        <v>85</v>
      </c>
      <c r="M53" s="23" t="s">
        <v>85</v>
      </c>
      <c r="N53" s="23" t="s">
        <v>85</v>
      </c>
      <c r="O53" s="23" t="s">
        <v>85</v>
      </c>
      <c r="P53" s="23" t="s">
        <v>85</v>
      </c>
      <c r="Q53" s="23" t="s">
        <v>85</v>
      </c>
      <c r="R53" s="23" t="s">
        <v>85</v>
      </c>
      <c r="S53" s="23" t="s">
        <v>85</v>
      </c>
      <c r="T53" s="23" t="s">
        <v>85</v>
      </c>
      <c r="U53" s="23" t="s">
        <v>85</v>
      </c>
      <c r="V53" s="23" t="s">
        <v>85</v>
      </c>
      <c r="W53" s="23" t="s">
        <v>85</v>
      </c>
      <c r="X53" s="23" t="s">
        <v>85</v>
      </c>
      <c r="Y53" s="23" t="s">
        <v>85</v>
      </c>
      <c r="Z53" s="23" t="s">
        <v>85</v>
      </c>
      <c r="AA53" s="23" t="s">
        <v>85</v>
      </c>
      <c r="AB53" s="23" t="s">
        <v>85</v>
      </c>
      <c r="AC53" s="23" t="s">
        <v>85</v>
      </c>
      <c r="AD53" s="23"/>
      <c r="AE53" s="1"/>
      <c r="AF53" s="1"/>
      <c r="AG53" s="1"/>
      <c r="AH53" s="1"/>
      <c r="AI53" s="17"/>
    </row>
    <row r="54" spans="1:68" ht="15">
      <c r="A54" s="13">
        <v>50</v>
      </c>
      <c r="B54" s="14" t="s">
        <v>66</v>
      </c>
      <c r="C54" s="5">
        <v>1983</v>
      </c>
      <c r="D54" s="20">
        <f t="shared" si="2"/>
        <v>2.05</v>
      </c>
      <c r="E54" s="31">
        <v>2.05</v>
      </c>
      <c r="F54" s="23" t="s">
        <v>85</v>
      </c>
      <c r="G54" s="23" t="s">
        <v>85</v>
      </c>
      <c r="H54" s="23" t="s">
        <v>85</v>
      </c>
      <c r="I54" s="23" t="s">
        <v>85</v>
      </c>
      <c r="J54" s="23" t="s">
        <v>85</v>
      </c>
      <c r="K54" s="23" t="s">
        <v>85</v>
      </c>
      <c r="L54" s="23" t="s">
        <v>85</v>
      </c>
      <c r="M54" s="23" t="s">
        <v>85</v>
      </c>
      <c r="N54" s="23" t="s">
        <v>85</v>
      </c>
      <c r="O54" s="23" t="s">
        <v>85</v>
      </c>
      <c r="P54" s="23" t="s">
        <v>85</v>
      </c>
      <c r="Q54" s="23" t="s">
        <v>85</v>
      </c>
      <c r="R54" s="23" t="s">
        <v>85</v>
      </c>
      <c r="S54" s="23" t="s">
        <v>85</v>
      </c>
      <c r="T54" s="23" t="s">
        <v>85</v>
      </c>
      <c r="U54" s="23" t="s">
        <v>85</v>
      </c>
      <c r="V54" s="23" t="s">
        <v>85</v>
      </c>
      <c r="W54" s="23" t="s">
        <v>85</v>
      </c>
      <c r="X54" s="23" t="s">
        <v>85</v>
      </c>
      <c r="Y54" s="23" t="s">
        <v>85</v>
      </c>
      <c r="Z54" s="23" t="s">
        <v>85</v>
      </c>
      <c r="AA54" s="23" t="s">
        <v>85</v>
      </c>
      <c r="AB54" s="23" t="s">
        <v>85</v>
      </c>
      <c r="AC54" s="23" t="s">
        <v>85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1:68" ht="15">
      <c r="A55" s="13">
        <v>51</v>
      </c>
      <c r="B55" s="14" t="s">
        <v>98</v>
      </c>
      <c r="C55" s="5">
        <v>1991</v>
      </c>
      <c r="D55" s="20">
        <f t="shared" si="2"/>
        <v>1.457142857142857</v>
      </c>
      <c r="E55" s="31">
        <v>1.457142857142857</v>
      </c>
      <c r="F55" s="23" t="s">
        <v>85</v>
      </c>
      <c r="G55" s="23" t="s">
        <v>85</v>
      </c>
      <c r="H55" s="23" t="s">
        <v>85</v>
      </c>
      <c r="I55" s="23" t="s">
        <v>85</v>
      </c>
      <c r="J55" s="23" t="s">
        <v>85</v>
      </c>
      <c r="K55" s="23" t="s">
        <v>85</v>
      </c>
      <c r="L55" s="23" t="s">
        <v>85</v>
      </c>
      <c r="M55" s="23" t="s">
        <v>85</v>
      </c>
      <c r="N55" s="23" t="s">
        <v>85</v>
      </c>
      <c r="O55" s="23" t="s">
        <v>85</v>
      </c>
      <c r="P55" s="23" t="s">
        <v>85</v>
      </c>
      <c r="Q55" s="23" t="s">
        <v>85</v>
      </c>
      <c r="R55" s="23" t="s">
        <v>85</v>
      </c>
      <c r="S55" s="23" t="s">
        <v>85</v>
      </c>
      <c r="T55" s="23" t="s">
        <v>85</v>
      </c>
      <c r="U55" s="23" t="s">
        <v>85</v>
      </c>
      <c r="V55" s="23" t="s">
        <v>85</v>
      </c>
      <c r="W55" s="23" t="s">
        <v>85</v>
      </c>
      <c r="X55" s="23" t="s">
        <v>85</v>
      </c>
      <c r="Y55" s="23" t="s">
        <v>85</v>
      </c>
      <c r="Z55" s="23" t="s">
        <v>85</v>
      </c>
      <c r="AA55" s="23" t="s">
        <v>85</v>
      </c>
      <c r="AB55" s="23" t="s">
        <v>85</v>
      </c>
      <c r="AC55" s="23" t="s">
        <v>85</v>
      </c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1:68" ht="15">
      <c r="A56" s="13">
        <v>52</v>
      </c>
      <c r="B56" s="14" t="s">
        <v>106</v>
      </c>
      <c r="C56" s="5">
        <v>1988</v>
      </c>
      <c r="D56" s="20">
        <f t="shared" si="2"/>
        <v>0.8785714285714287</v>
      </c>
      <c r="E56" s="31">
        <v>0.8785714285714287</v>
      </c>
      <c r="F56" s="23" t="s">
        <v>85</v>
      </c>
      <c r="G56" s="23" t="s">
        <v>85</v>
      </c>
      <c r="H56" s="23" t="s">
        <v>85</v>
      </c>
      <c r="I56" s="23" t="s">
        <v>85</v>
      </c>
      <c r="J56" s="23" t="s">
        <v>85</v>
      </c>
      <c r="K56" s="23" t="s">
        <v>85</v>
      </c>
      <c r="L56" s="23" t="s">
        <v>85</v>
      </c>
      <c r="M56" s="23" t="s">
        <v>85</v>
      </c>
      <c r="N56" s="23" t="s">
        <v>85</v>
      </c>
      <c r="O56" s="23" t="s">
        <v>85</v>
      </c>
      <c r="P56" s="23" t="s">
        <v>85</v>
      </c>
      <c r="Q56" s="23" t="s">
        <v>85</v>
      </c>
      <c r="R56" s="23" t="s">
        <v>85</v>
      </c>
      <c r="S56" s="23" t="s">
        <v>85</v>
      </c>
      <c r="T56" s="23" t="s">
        <v>85</v>
      </c>
      <c r="U56" s="23" t="s">
        <v>85</v>
      </c>
      <c r="V56" s="23" t="s">
        <v>85</v>
      </c>
      <c r="W56" s="23" t="s">
        <v>85</v>
      </c>
      <c r="X56" s="23" t="s">
        <v>85</v>
      </c>
      <c r="Y56" s="23" t="s">
        <v>85</v>
      </c>
      <c r="Z56" s="23" t="s">
        <v>85</v>
      </c>
      <c r="AA56" s="23" t="s">
        <v>85</v>
      </c>
      <c r="AB56" s="23" t="s">
        <v>85</v>
      </c>
      <c r="AC56" s="23" t="s">
        <v>85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9" ht="12.75">
      <c r="B59" s="7" t="s">
        <v>33</v>
      </c>
    </row>
    <row r="60" ht="12.75">
      <c r="B60" s="19" t="s">
        <v>10</v>
      </c>
    </row>
    <row r="62" ht="12.75">
      <c r="B62" s="7" t="s">
        <v>34</v>
      </c>
    </row>
    <row r="63" ht="15">
      <c r="B63" s="9" t="s">
        <v>35</v>
      </c>
    </row>
    <row r="64" ht="15">
      <c r="B64" s="9"/>
    </row>
    <row r="65" ht="15">
      <c r="B65" s="9" t="s">
        <v>118</v>
      </c>
    </row>
    <row r="66" ht="15">
      <c r="B66" s="9"/>
    </row>
    <row r="67" ht="15">
      <c r="B67" s="9" t="s">
        <v>117</v>
      </c>
    </row>
    <row r="68" ht="15">
      <c r="B68" s="9" t="s">
        <v>36</v>
      </c>
    </row>
    <row r="69" ht="15">
      <c r="B69" s="9" t="s">
        <v>56</v>
      </c>
    </row>
    <row r="71" ht="15.75">
      <c r="B71" s="30" t="s">
        <v>119</v>
      </c>
    </row>
    <row r="73" ht="15">
      <c r="B73" s="9" t="s">
        <v>57</v>
      </c>
    </row>
    <row r="74" ht="15">
      <c r="B74" s="9" t="s">
        <v>58</v>
      </c>
    </row>
  </sheetData>
  <sheetProtection/>
  <hyperlinks>
    <hyperlink ref="B60" r:id="rId1" display="Доронин Сергей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 Doronin</cp:lastModifiedBy>
  <dcterms:created xsi:type="dcterms:W3CDTF">1996-10-08T23:32:33Z</dcterms:created>
  <dcterms:modified xsi:type="dcterms:W3CDTF">2011-10-16T22:13:52Z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